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535" activeTab="0"/>
  </bookViews>
  <sheets>
    <sheet name="31-12-2009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dinhthilan</author>
  </authors>
  <commentList>
    <comment ref="F9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150 tr nộp ngày 16/6/09, 277 nộp ngày 27/5/09</t>
        </r>
      </text>
    </comment>
    <comment ref="F25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BC KBNN ngày 08/1/2009</t>
        </r>
      </text>
    </comment>
    <comment ref="F26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BC KBNN ngày 08/1/2009</t>
        </r>
      </text>
    </comment>
    <comment ref="F53" authorId="0">
      <text>
        <r>
          <rPr>
            <b/>
            <sz val="8"/>
            <rFont val="Tahoma"/>
            <family val="0"/>
          </rPr>
          <t xml:space="preserve">dinhthilan:
</t>
        </r>
        <r>
          <rPr>
            <sz val="8"/>
            <rFont val="Tahoma"/>
            <family val="0"/>
          </rPr>
          <t xml:space="preserve">
Có giấy nộp tiền vào NS</t>
        </r>
      </text>
    </comment>
    <comment ref="F17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Theo BC KBNN ngày 08/1/2009</t>
        </r>
      </text>
    </comment>
    <comment ref="F24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Theo BC KBNN ngày 08/1/2009</t>
        </r>
      </text>
    </comment>
    <comment ref="F18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Theo BC KBNN ngày 08/1/2009</t>
        </r>
      </text>
    </comment>
    <comment ref="F21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BC TP Tam Kỳ kèm theo giấy nộp tiền vào NS</t>
        </r>
      </text>
    </comment>
    <comment ref="F20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BC TP Tam Kỳ kèm theo giấy nộp tiền vào NS</t>
        </r>
      </text>
    </comment>
    <comment ref="F10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Đã có giấy nộp tiền vào TK 086 của Sở TC, Sở đã nộp NS</t>
        </r>
      </text>
    </comment>
    <comment ref="F46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Đã có QĐ giảm dự tóan</t>
        </r>
      </text>
    </comment>
    <comment ref="F28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Có giấy nộp tiền vào Ns</t>
        </r>
      </text>
    </comment>
    <comment ref="F43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BC KBNN ngày 03/4/2009 là 49,499, QĐ số 1852 ngày 04/6/2009</t>
        </r>
      </text>
    </comment>
    <comment ref="F12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Có giấy nộp tiền vào TK Sở TC, sở TC đã nộp vào NS</t>
        </r>
      </text>
    </comment>
    <comment ref="F13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Đã thực hiện</t>
        </r>
      </text>
    </comment>
    <comment ref="F30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Đã thực hiện</t>
        </r>
      </text>
    </comment>
    <comment ref="F42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Có TT số 122, QĐ 1852 ngày 04/6/2009 của UBND tỉnh</t>
        </r>
      </text>
    </comment>
    <comment ref="F45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QĐ 1852 ngày 04/6/2009</t>
        </r>
      </text>
    </comment>
    <comment ref="F55" authorId="0">
      <text>
        <r>
          <rPr>
            <b/>
            <sz val="8"/>
            <rFont val="Tahoma"/>
            <family val="0"/>
          </rPr>
          <t>dinhthilan:</t>
        </r>
        <r>
          <rPr>
            <sz val="8"/>
            <rFont val="Tahoma"/>
            <family val="0"/>
          </rPr>
          <t xml:space="preserve">
Của huyện DX 13 tr, Cty Kỳ Hà Chu Lai 20 trđ</t>
        </r>
      </text>
    </comment>
  </commentList>
</comments>
</file>

<file path=xl/sharedStrings.xml><?xml version="1.0" encoding="utf-8"?>
<sst xmlns="http://schemas.openxmlformats.org/spreadsheetml/2006/main" count="69" uniqueCount="66">
  <si>
    <t>TT</t>
  </si>
  <si>
    <t>Nội dung</t>
  </si>
  <si>
    <t>Số còn lại chưa xử lý</t>
  </si>
  <si>
    <t>I</t>
  </si>
  <si>
    <t>Số kiến nghị của KT</t>
  </si>
  <si>
    <t>Huyện Núi Thành</t>
  </si>
  <si>
    <t>Thành phố Tam Kỳ</t>
  </si>
  <si>
    <t>II</t>
  </si>
  <si>
    <t>Xuất toán thu hồi nộp NS</t>
  </si>
  <si>
    <t>Sở Y tế</t>
  </si>
  <si>
    <t>Sở Giáo dục đào tạo</t>
  </si>
  <si>
    <t>III</t>
  </si>
  <si>
    <t>TỔNG CỘNG</t>
  </si>
  <si>
    <t>IV</t>
  </si>
  <si>
    <t>Các chủ đầu tư XDCB</t>
  </si>
  <si>
    <t xml:space="preserve"> - Xuất toán thu hồi nộp NS</t>
  </si>
  <si>
    <t>Lý do chưa xử lý</t>
  </si>
  <si>
    <t>CN NH Chính sách xã hội</t>
  </si>
  <si>
    <t>Hội Nông dân</t>
  </si>
  <si>
    <t>Hội Liên hiệp Phụ nữ tỉnh QNam</t>
  </si>
  <si>
    <t>Tỉnh đoàn Quảng Nam</t>
  </si>
  <si>
    <t>BCH Bộ đội biên phòng tỉnh</t>
  </si>
  <si>
    <t>Công ty Công trình công cộng Hội An</t>
  </si>
  <si>
    <t>Xã Tam Nghĩa</t>
  </si>
  <si>
    <t>Phòng Tài nguyên môi trường</t>
  </si>
  <si>
    <t>Các khoản phải nộp ngân sách</t>
  </si>
  <si>
    <t>Thành phố Hội An</t>
  </si>
  <si>
    <t xml:space="preserve">Văn phòng HĐND &amp; UBND </t>
  </si>
  <si>
    <t>Ban Quản lý chợ</t>
  </si>
  <si>
    <t>Sở Giáo dục</t>
  </si>
  <si>
    <t>Huyện Duy Xuyên</t>
  </si>
  <si>
    <t>Bệnh viện đa khoa tỉnh</t>
  </si>
  <si>
    <t>TT Y tế dự phòng Duy Xuyên</t>
  </si>
  <si>
    <t>TT Y tế dự phòng Điện Bàn</t>
  </si>
  <si>
    <t>Văn phòng Tỉnh uỷ</t>
  </si>
  <si>
    <t>Bệnh viện đa khoa khu vực thuộc sở Y tế</t>
  </si>
  <si>
    <t>Chi cục Kiểm Lâm thuộc Sở NN&amp; PTNT</t>
  </si>
  <si>
    <t>Ban ATGT thuộc Sở Giao thông</t>
  </si>
  <si>
    <t>Chuyển quyết toán năm sau</t>
  </si>
  <si>
    <t>Giảm cấp phát năm sau</t>
  </si>
  <si>
    <t>Bệnh viện Đa khoa tỉnh</t>
  </si>
  <si>
    <t>BV Đa khoa Khu vực Quảng Nam</t>
  </si>
  <si>
    <t>Trung tâm Y tế dự phòng</t>
  </si>
  <si>
    <t>BV Đa khoa Khu vực huyện Duy Xuyên</t>
  </si>
  <si>
    <t>Trung tâm chăm sóc sức khỏe sinh sản</t>
  </si>
  <si>
    <t>Trung tâm Giáo dục thường xuyên tỉnh</t>
  </si>
  <si>
    <t>Đài Phát thanh truyền hình tỉnh</t>
  </si>
  <si>
    <t>Sở Nông nghiệp và PTNT</t>
  </si>
  <si>
    <t>Sở Xây dựng</t>
  </si>
  <si>
    <t>Văn phòng UBND tỉnh</t>
  </si>
  <si>
    <t>Phòng tài nguyên môi trường Hội An</t>
  </si>
  <si>
    <t>Các kiến nghị khác</t>
  </si>
  <si>
    <t>Tăng thu NSNN từ các khoản thuế và thu khác của các ĐV và DN</t>
  </si>
  <si>
    <t xml:space="preserve"> Điều chỉnh quyết toán do tổng hợp nhầm số thu, chi của Quỹ Hỗ trợ SX DN</t>
  </si>
  <si>
    <t xml:space="preserve"> Đội quản lý và khai thác Yến Sào</t>
  </si>
  <si>
    <t>V</t>
  </si>
  <si>
    <t>Sở Tài chính</t>
  </si>
  <si>
    <t>VI</t>
  </si>
  <si>
    <t>Về giảm thanh toán lần sau đối với các dự án, chủ đầu tư sẽ thực hiện trong quá trình thanh toán vốn cho dự án</t>
  </si>
  <si>
    <t xml:space="preserve">Tổng số tiền KTNN kiến nghị </t>
  </si>
  <si>
    <t>Số còn lại</t>
  </si>
  <si>
    <t>Số thực hiện đến 31-12- 2009 theo kiến nghị của Kiểm toán</t>
  </si>
  <si>
    <t>Phụ lục II</t>
  </si>
  <si>
    <t>ĐVT: Triệu đồng</t>
  </si>
  <si>
    <t>KIỂM TOÁN NHÀ NƯỚC NĂM 2008 VỀ QUYẾT TOÁN NGÂN SÁCH NĂM 2007</t>
  </si>
  <si>
    <t>TÌNH HÌNH THỰC HIỆN KIẾN NGHỊ CỦA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</si>
</sst>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.00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b/>
      <sz val="14"/>
      <name val=".VnTimeH"/>
      <family val="2"/>
    </font>
    <font>
      <i/>
      <sz val="12"/>
      <name val=".VnTime"/>
      <family val="2"/>
    </font>
    <font>
      <b/>
      <sz val="12"/>
      <name val="Times New Roman"/>
      <family val="1"/>
    </font>
    <font>
      <b/>
      <sz val="12"/>
      <name val=".VnArial Narrow"/>
      <family val="2"/>
    </font>
    <font>
      <sz val="12"/>
      <name val=".VnArial Narrow"/>
      <family val="2"/>
    </font>
    <font>
      <i/>
      <sz val="12"/>
      <name val=".VnArial Narrow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3"/>
      <name val=".VnArial Narrow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.VnArial Narrow"/>
      <family val="2"/>
    </font>
    <font>
      <b/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10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6" fillId="0" borderId="0" xfId="0" applyFont="1" applyAlignment="1">
      <alignment horizontal="center"/>
    </xf>
    <xf numFmtId="4" fontId="9" fillId="0" borderId="7" xfId="0" applyNumberFormat="1" applyFont="1" applyBorder="1" applyAlignment="1">
      <alignment/>
    </xf>
    <xf numFmtId="4" fontId="10" fillId="0" borderId="7" xfId="0" applyNumberFormat="1" applyFont="1" applyBorder="1" applyAlignment="1">
      <alignment/>
    </xf>
    <xf numFmtId="4" fontId="16" fillId="0" borderId="7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189" fontId="8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1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16" fillId="0" borderId="5" xfId="0" applyFont="1" applyBorder="1" applyAlignment="1">
      <alignment horizontal="center"/>
    </xf>
    <xf numFmtId="4" fontId="16" fillId="0" borderId="5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9" fillId="0" borderId="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wrapText="1"/>
    </xf>
    <xf numFmtId="188" fontId="7" fillId="0" borderId="5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8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140625" style="1" customWidth="1"/>
    <col min="2" max="2" width="47.28125" style="0" customWidth="1"/>
    <col min="3" max="3" width="10.140625" style="0" hidden="1" customWidth="1"/>
    <col min="4" max="4" width="13.57421875" style="0" customWidth="1"/>
    <col min="5" max="5" width="4.00390625" style="0" hidden="1" customWidth="1"/>
    <col min="6" max="6" width="21.8515625" style="0" customWidth="1"/>
    <col min="7" max="7" width="0.13671875" style="0" customWidth="1"/>
    <col min="8" max="8" width="21.8515625" style="51" customWidth="1"/>
    <col min="9" max="9" width="34.421875" style="0" customWidth="1"/>
    <col min="10" max="10" width="0.85546875" style="0" hidden="1" customWidth="1"/>
  </cols>
  <sheetData>
    <row r="1" spans="1:10" ht="18.75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31"/>
    </row>
    <row r="2" spans="1:10" ht="24" customHeight="1">
      <c r="A2" s="68" t="s">
        <v>65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.75" customHeight="1">
      <c r="A3" s="68" t="s">
        <v>64</v>
      </c>
      <c r="B3" s="69"/>
      <c r="C3" s="69"/>
      <c r="D3" s="69"/>
      <c r="E3" s="69"/>
      <c r="F3" s="69"/>
      <c r="G3" s="69"/>
      <c r="H3" s="69"/>
      <c r="I3" s="69"/>
      <c r="J3" s="69"/>
    </row>
    <row r="4" spans="2:10" ht="24.75" customHeight="1">
      <c r="B4" s="2"/>
      <c r="C4" s="2"/>
      <c r="D4" s="49"/>
      <c r="E4" s="2"/>
      <c r="F4" s="2"/>
      <c r="G4" s="2"/>
      <c r="I4" s="73" t="s">
        <v>63</v>
      </c>
      <c r="J4" s="3"/>
    </row>
    <row r="5" spans="1:10" s="7" customFormat="1" ht="57" customHeight="1">
      <c r="A5" s="4" t="s">
        <v>0</v>
      </c>
      <c r="B5" s="5" t="s">
        <v>1</v>
      </c>
      <c r="C5" s="32" t="s">
        <v>4</v>
      </c>
      <c r="D5" s="33" t="s">
        <v>59</v>
      </c>
      <c r="E5" s="66" t="s">
        <v>61</v>
      </c>
      <c r="F5" s="67"/>
      <c r="G5" s="66" t="s">
        <v>60</v>
      </c>
      <c r="H5" s="67"/>
      <c r="I5" s="6" t="s">
        <v>16</v>
      </c>
      <c r="J5" s="6" t="s">
        <v>2</v>
      </c>
    </row>
    <row r="6" spans="1:10" s="10" customFormat="1" ht="15.75">
      <c r="A6" s="8"/>
      <c r="B6" s="36" t="s">
        <v>12</v>
      </c>
      <c r="C6" s="9"/>
      <c r="D6" s="34">
        <f>D7+D22+D29+D34+D49+D54</f>
        <v>37485.36</v>
      </c>
      <c r="E6" s="9"/>
      <c r="F6" s="34">
        <f>F7+F22+F29+F34+F49+F54</f>
        <v>31142.146999999997</v>
      </c>
      <c r="G6" s="34">
        <f>G7+G22+G29+G34+G49+G54</f>
        <v>0</v>
      </c>
      <c r="H6" s="34">
        <f>H7+H22+H29+H34+H49+H54</f>
        <v>6343.212999999999</v>
      </c>
      <c r="I6" s="9"/>
      <c r="J6" s="9"/>
    </row>
    <row r="7" spans="1:10" s="10" customFormat="1" ht="15.75">
      <c r="A7" s="11" t="s">
        <v>3</v>
      </c>
      <c r="B7" s="12" t="s">
        <v>25</v>
      </c>
      <c r="C7" s="13"/>
      <c r="D7" s="13">
        <f>SUM(D8:D12)+D14+D16+D19+D13</f>
        <v>2776.2</v>
      </c>
      <c r="E7" s="13" t="e">
        <f>E8+SUM(E10:E18)+E21+#REF!</f>
        <v>#REF!</v>
      </c>
      <c r="F7" s="13">
        <f>SUM(F8:F12)+F14+F16+F19+F13</f>
        <v>2692.5</v>
      </c>
      <c r="G7" s="13">
        <f>SUM(G8:G12)+G14+G16+G19+G13</f>
        <v>0</v>
      </c>
      <c r="H7" s="13">
        <f>SUM(H8:H12)+H14+H16+H19+H13</f>
        <v>83.7</v>
      </c>
      <c r="I7" s="39"/>
      <c r="J7" s="13" t="e">
        <f>J8+SUM(J10:J18)+J21+#REF!</f>
        <v>#REF!</v>
      </c>
    </row>
    <row r="8" spans="1:10" s="10" customFormat="1" ht="15.75">
      <c r="A8" s="14">
        <v>1</v>
      </c>
      <c r="B8" s="15" t="s">
        <v>17</v>
      </c>
      <c r="C8" s="13"/>
      <c r="D8" s="16">
        <v>155.5</v>
      </c>
      <c r="E8" s="13">
        <f>E9</f>
        <v>0</v>
      </c>
      <c r="F8" s="16">
        <v>155.5</v>
      </c>
      <c r="G8" s="13">
        <f>G9</f>
        <v>0</v>
      </c>
      <c r="H8" s="37">
        <f aca="true" t="shared" si="0" ref="H8:H21">D8-F8</f>
        <v>0</v>
      </c>
      <c r="I8" s="39"/>
      <c r="J8" s="13">
        <f>J9</f>
        <v>0</v>
      </c>
    </row>
    <row r="9" spans="1:10" s="7" customFormat="1" ht="15.75">
      <c r="A9" s="14">
        <v>2</v>
      </c>
      <c r="B9" s="15" t="s">
        <v>18</v>
      </c>
      <c r="C9" s="16"/>
      <c r="D9" s="16">
        <v>526.76</v>
      </c>
      <c r="E9" s="16"/>
      <c r="F9" s="16">
        <f>100+150+200+77-0.24</f>
        <v>526.76</v>
      </c>
      <c r="G9" s="16"/>
      <c r="H9" s="37">
        <f t="shared" si="0"/>
        <v>0</v>
      </c>
      <c r="I9" s="40"/>
      <c r="J9" s="16"/>
    </row>
    <row r="10" spans="1:10" s="7" customFormat="1" ht="15.75">
      <c r="A10" s="14">
        <v>3</v>
      </c>
      <c r="B10" s="15" t="s">
        <v>19</v>
      </c>
      <c r="C10" s="16"/>
      <c r="D10" s="16">
        <v>361.89</v>
      </c>
      <c r="E10" s="16"/>
      <c r="F10" s="16">
        <f>D10</f>
        <v>361.89</v>
      </c>
      <c r="G10" s="16"/>
      <c r="H10" s="37">
        <f t="shared" si="0"/>
        <v>0</v>
      </c>
      <c r="I10" s="62"/>
      <c r="J10" s="19"/>
    </row>
    <row r="11" spans="1:10" s="7" customFormat="1" ht="15.75">
      <c r="A11" s="14">
        <v>4</v>
      </c>
      <c r="B11" s="15" t="s">
        <v>20</v>
      </c>
      <c r="C11" s="16"/>
      <c r="D11" s="16">
        <v>83.7</v>
      </c>
      <c r="E11" s="16"/>
      <c r="F11" s="16"/>
      <c r="G11" s="16"/>
      <c r="H11" s="16">
        <f t="shared" si="0"/>
        <v>83.7</v>
      </c>
      <c r="I11" s="62"/>
      <c r="J11" s="19"/>
    </row>
    <row r="12" spans="1:10" s="7" customFormat="1" ht="15.75">
      <c r="A12" s="14">
        <v>5</v>
      </c>
      <c r="B12" s="15" t="s">
        <v>21</v>
      </c>
      <c r="C12" s="16"/>
      <c r="D12" s="26">
        <v>490.15</v>
      </c>
      <c r="E12" s="16"/>
      <c r="F12" s="26">
        <v>490.15</v>
      </c>
      <c r="G12" s="16"/>
      <c r="H12" s="37">
        <f t="shared" si="0"/>
        <v>0</v>
      </c>
      <c r="I12" s="62"/>
      <c r="J12" s="19"/>
    </row>
    <row r="13" spans="1:10" s="7" customFormat="1" ht="15.75">
      <c r="A13" s="14">
        <v>6</v>
      </c>
      <c r="B13" s="15" t="s">
        <v>56</v>
      </c>
      <c r="C13" s="16"/>
      <c r="D13" s="26">
        <v>500</v>
      </c>
      <c r="E13" s="16"/>
      <c r="F13" s="26">
        <v>500</v>
      </c>
      <c r="G13" s="16"/>
      <c r="H13" s="37">
        <f t="shared" si="0"/>
        <v>0</v>
      </c>
      <c r="I13" s="40"/>
      <c r="J13" s="19"/>
    </row>
    <row r="14" spans="1:10" s="7" customFormat="1" ht="15.75">
      <c r="A14" s="14">
        <v>7</v>
      </c>
      <c r="B14" s="15" t="s">
        <v>26</v>
      </c>
      <c r="C14" s="16"/>
      <c r="D14" s="16">
        <v>116.78</v>
      </c>
      <c r="E14" s="16"/>
      <c r="F14" s="16">
        <f>F15</f>
        <v>116.78</v>
      </c>
      <c r="G14" s="16"/>
      <c r="H14" s="37">
        <f t="shared" si="0"/>
        <v>0</v>
      </c>
      <c r="I14" s="40"/>
      <c r="J14" s="19"/>
    </row>
    <row r="15" spans="1:10" s="24" customFormat="1" ht="15.75">
      <c r="A15" s="21"/>
      <c r="B15" s="22" t="s">
        <v>22</v>
      </c>
      <c r="C15" s="23"/>
      <c r="D15" s="23">
        <v>116.78</v>
      </c>
      <c r="E15" s="23"/>
      <c r="F15" s="61">
        <f>D15</f>
        <v>116.78</v>
      </c>
      <c r="G15" s="23"/>
      <c r="H15" s="37">
        <f t="shared" si="0"/>
        <v>0</v>
      </c>
      <c r="I15" s="62"/>
      <c r="J15" s="42"/>
    </row>
    <row r="16" spans="1:10" s="7" customFormat="1" ht="15.75">
      <c r="A16" s="14">
        <v>8</v>
      </c>
      <c r="B16" s="15" t="s">
        <v>5</v>
      </c>
      <c r="C16" s="16"/>
      <c r="D16" s="16">
        <f>D17+D18</f>
        <v>501.32</v>
      </c>
      <c r="E16" s="16"/>
      <c r="F16" s="16">
        <f>F17+F18</f>
        <v>501.32</v>
      </c>
      <c r="G16" s="16"/>
      <c r="H16" s="37">
        <f t="shared" si="0"/>
        <v>0</v>
      </c>
      <c r="I16" s="40"/>
      <c r="J16" s="19"/>
    </row>
    <row r="17" spans="1:10" s="24" customFormat="1" ht="15.75">
      <c r="A17" s="21"/>
      <c r="B17" s="22" t="s">
        <v>23</v>
      </c>
      <c r="C17" s="23"/>
      <c r="D17" s="23">
        <v>29.83</v>
      </c>
      <c r="E17" s="23"/>
      <c r="F17" s="23">
        <v>29.83</v>
      </c>
      <c r="G17" s="23"/>
      <c r="H17" s="37">
        <f t="shared" si="0"/>
        <v>0</v>
      </c>
      <c r="I17" s="54"/>
      <c r="J17" s="42"/>
    </row>
    <row r="18" spans="1:10" s="24" customFormat="1" ht="16.5" customHeight="1">
      <c r="A18" s="21"/>
      <c r="B18" s="22" t="s">
        <v>24</v>
      </c>
      <c r="C18" s="23"/>
      <c r="D18" s="23">
        <v>471.49</v>
      </c>
      <c r="E18" s="23"/>
      <c r="F18" s="23">
        <f>D18</f>
        <v>471.49</v>
      </c>
      <c r="G18" s="23"/>
      <c r="H18" s="37">
        <f t="shared" si="0"/>
        <v>0</v>
      </c>
      <c r="I18" s="54"/>
      <c r="J18" s="42">
        <f>J19+J20</f>
        <v>0</v>
      </c>
    </row>
    <row r="19" spans="1:10" s="7" customFormat="1" ht="15.75">
      <c r="A19" s="14">
        <v>9</v>
      </c>
      <c r="B19" s="15" t="s">
        <v>6</v>
      </c>
      <c r="C19" s="16"/>
      <c r="D19" s="16">
        <f>D20+D21</f>
        <v>40.1</v>
      </c>
      <c r="E19" s="16"/>
      <c r="F19" s="16">
        <f>F20+F21</f>
        <v>40.1</v>
      </c>
      <c r="G19" s="16"/>
      <c r="H19" s="37">
        <f t="shared" si="0"/>
        <v>0</v>
      </c>
      <c r="I19" s="54"/>
      <c r="J19" s="19"/>
    </row>
    <row r="20" spans="1:10" s="24" customFormat="1" ht="15.75">
      <c r="A20" s="21"/>
      <c r="B20" s="22" t="s">
        <v>27</v>
      </c>
      <c r="C20" s="23"/>
      <c r="D20" s="23">
        <v>19.84</v>
      </c>
      <c r="E20" s="23"/>
      <c r="F20" s="23">
        <v>19.84</v>
      </c>
      <c r="G20" s="23"/>
      <c r="H20" s="37">
        <f t="shared" si="0"/>
        <v>0</v>
      </c>
      <c r="I20" s="71"/>
      <c r="J20" s="42"/>
    </row>
    <row r="21" spans="1:10" s="24" customFormat="1" ht="15.75">
      <c r="A21" s="21"/>
      <c r="B21" s="22" t="s">
        <v>28</v>
      </c>
      <c r="C21" s="23"/>
      <c r="D21" s="23">
        <v>20.26</v>
      </c>
      <c r="E21" s="23"/>
      <c r="F21" s="23">
        <v>20.26</v>
      </c>
      <c r="G21" s="23"/>
      <c r="H21" s="37">
        <f t="shared" si="0"/>
        <v>0</v>
      </c>
      <c r="I21" s="72"/>
      <c r="J21" s="42"/>
    </row>
    <row r="22" spans="1:10" s="10" customFormat="1" ht="15.75">
      <c r="A22" s="11" t="s">
        <v>7</v>
      </c>
      <c r="B22" s="12" t="s">
        <v>8</v>
      </c>
      <c r="C22" s="13"/>
      <c r="D22" s="13">
        <f>D23+D27+D28</f>
        <v>647.95</v>
      </c>
      <c r="E22" s="13"/>
      <c r="F22" s="63">
        <f>F23+F27+F28</f>
        <v>401.45</v>
      </c>
      <c r="G22" s="13">
        <f>G23+G27+G28</f>
        <v>0</v>
      </c>
      <c r="H22" s="13">
        <f>H23+H27+H28</f>
        <v>246.5</v>
      </c>
      <c r="I22" s="55"/>
      <c r="J22" s="20"/>
    </row>
    <row r="23" spans="1:10" s="10" customFormat="1" ht="15.75">
      <c r="A23" s="11">
        <v>1</v>
      </c>
      <c r="B23" s="15" t="s">
        <v>9</v>
      </c>
      <c r="C23" s="13"/>
      <c r="D23" s="16">
        <f>D24+D25+D26</f>
        <v>390</v>
      </c>
      <c r="E23" s="13"/>
      <c r="F23" s="16">
        <f>F24+F25+F26</f>
        <v>390</v>
      </c>
      <c r="G23" s="13"/>
      <c r="H23" s="37">
        <f aca="true" t="shared" si="1" ref="H23:H28">D23-F23</f>
        <v>0</v>
      </c>
      <c r="I23" s="40"/>
      <c r="J23" s="20"/>
    </row>
    <row r="24" spans="1:10" s="45" customFormat="1" ht="15.75">
      <c r="A24" s="56"/>
      <c r="B24" s="22" t="s">
        <v>31</v>
      </c>
      <c r="C24" s="57"/>
      <c r="D24" s="23">
        <v>352</v>
      </c>
      <c r="E24" s="57"/>
      <c r="F24" s="23">
        <v>352</v>
      </c>
      <c r="G24" s="57"/>
      <c r="H24" s="37">
        <f t="shared" si="1"/>
        <v>0</v>
      </c>
      <c r="I24" s="58"/>
      <c r="J24" s="44"/>
    </row>
    <row r="25" spans="1:10" s="45" customFormat="1" ht="15.75">
      <c r="A25" s="56"/>
      <c r="B25" s="22" t="s">
        <v>32</v>
      </c>
      <c r="C25" s="57"/>
      <c r="D25" s="23">
        <v>19</v>
      </c>
      <c r="E25" s="57"/>
      <c r="F25" s="23">
        <v>19</v>
      </c>
      <c r="G25" s="57"/>
      <c r="H25" s="37">
        <f t="shared" si="1"/>
        <v>0</v>
      </c>
      <c r="I25" s="58"/>
      <c r="J25" s="44"/>
    </row>
    <row r="26" spans="1:10" s="45" customFormat="1" ht="15.75">
      <c r="A26" s="56"/>
      <c r="B26" s="22" t="s">
        <v>33</v>
      </c>
      <c r="C26" s="57"/>
      <c r="D26" s="23">
        <v>19</v>
      </c>
      <c r="E26" s="57"/>
      <c r="F26" s="23">
        <v>19</v>
      </c>
      <c r="G26" s="57"/>
      <c r="H26" s="37">
        <f t="shared" si="1"/>
        <v>0</v>
      </c>
      <c r="I26" s="40"/>
      <c r="J26" s="44"/>
    </row>
    <row r="27" spans="1:10" s="7" customFormat="1" ht="15.75">
      <c r="A27" s="14">
        <v>2</v>
      </c>
      <c r="B27" s="15" t="s">
        <v>29</v>
      </c>
      <c r="C27" s="16"/>
      <c r="D27" s="16">
        <v>246.5</v>
      </c>
      <c r="E27" s="16"/>
      <c r="F27" s="37">
        <v>0</v>
      </c>
      <c r="G27" s="16"/>
      <c r="H27" s="50">
        <f t="shared" si="1"/>
        <v>246.5</v>
      </c>
      <c r="I27" s="40"/>
      <c r="J27" s="19"/>
    </row>
    <row r="28" spans="1:10" s="7" customFormat="1" ht="15.75">
      <c r="A28" s="14">
        <v>3</v>
      </c>
      <c r="B28" s="15" t="s">
        <v>30</v>
      </c>
      <c r="C28" s="16"/>
      <c r="D28" s="16">
        <v>11.45</v>
      </c>
      <c r="E28" s="16"/>
      <c r="F28" s="16">
        <v>11.45</v>
      </c>
      <c r="G28" s="16"/>
      <c r="H28" s="37">
        <f t="shared" si="1"/>
        <v>0</v>
      </c>
      <c r="I28" s="40"/>
      <c r="J28" s="19"/>
    </row>
    <row r="29" spans="1:10" s="10" customFormat="1" ht="15.75">
      <c r="A29" s="11" t="s">
        <v>11</v>
      </c>
      <c r="B29" s="12" t="s">
        <v>38</v>
      </c>
      <c r="C29" s="13"/>
      <c r="D29" s="13">
        <f>SUM(D30:D33)</f>
        <v>3967.04</v>
      </c>
      <c r="E29" s="13"/>
      <c r="F29" s="13">
        <f>SUM(F30:F33)</f>
        <v>3967.04</v>
      </c>
      <c r="G29" s="13">
        <f>SUM(G30:G33)</f>
        <v>0</v>
      </c>
      <c r="H29" s="38">
        <f>SUM(H30:H33)</f>
        <v>0</v>
      </c>
      <c r="I29" s="55"/>
      <c r="J29" s="20"/>
    </row>
    <row r="30" spans="1:10" s="7" customFormat="1" ht="15.75">
      <c r="A30" s="14">
        <v>1</v>
      </c>
      <c r="B30" s="15" t="s">
        <v>34</v>
      </c>
      <c r="C30" s="16"/>
      <c r="D30" s="16">
        <v>3610.17</v>
      </c>
      <c r="E30" s="16"/>
      <c r="F30" s="16">
        <v>3610.17</v>
      </c>
      <c r="G30" s="16"/>
      <c r="H30" s="37">
        <f>D30-F30</f>
        <v>0</v>
      </c>
      <c r="I30" s="40"/>
      <c r="J30" s="19"/>
    </row>
    <row r="31" spans="1:10" s="7" customFormat="1" ht="15.75">
      <c r="A31" s="14">
        <v>2</v>
      </c>
      <c r="B31" s="15" t="s">
        <v>35</v>
      </c>
      <c r="C31" s="16"/>
      <c r="D31" s="16">
        <v>30</v>
      </c>
      <c r="E31" s="16"/>
      <c r="F31" s="16">
        <v>30</v>
      </c>
      <c r="G31" s="16"/>
      <c r="H31" s="37">
        <f>D31-F31</f>
        <v>0</v>
      </c>
      <c r="I31" s="40"/>
      <c r="J31" s="19"/>
    </row>
    <row r="32" spans="1:10" s="7" customFormat="1" ht="15.75">
      <c r="A32" s="14">
        <v>3</v>
      </c>
      <c r="B32" s="15" t="s">
        <v>36</v>
      </c>
      <c r="C32" s="16"/>
      <c r="D32" s="16">
        <v>236.87</v>
      </c>
      <c r="E32" s="16"/>
      <c r="F32" s="16">
        <v>236.87</v>
      </c>
      <c r="G32" s="16"/>
      <c r="H32" s="37">
        <f>D32-F32</f>
        <v>0</v>
      </c>
      <c r="I32" s="40"/>
      <c r="J32" s="19"/>
    </row>
    <row r="33" spans="1:10" s="7" customFormat="1" ht="15.75">
      <c r="A33" s="14">
        <v>4</v>
      </c>
      <c r="B33" s="15" t="s">
        <v>37</v>
      </c>
      <c r="C33" s="16"/>
      <c r="D33" s="16">
        <v>90</v>
      </c>
      <c r="E33" s="16"/>
      <c r="F33" s="37">
        <v>90</v>
      </c>
      <c r="G33" s="16"/>
      <c r="H33" s="37">
        <f>D33-F33</f>
        <v>0</v>
      </c>
      <c r="I33" s="40"/>
      <c r="J33" s="19"/>
    </row>
    <row r="34" spans="1:10" s="10" customFormat="1" ht="15.75">
      <c r="A34" s="11" t="s">
        <v>13</v>
      </c>
      <c r="B34" s="12" t="s">
        <v>39</v>
      </c>
      <c r="C34" s="13"/>
      <c r="D34" s="13">
        <f>D35+D41+SUM(D43:D48)</f>
        <v>3209.95</v>
      </c>
      <c r="E34" s="13"/>
      <c r="F34" s="13">
        <f>F35+F41+SUM(F43:F48)</f>
        <v>3209.95</v>
      </c>
      <c r="G34" s="13">
        <f>G35+G41+SUM(G43:G48)</f>
        <v>0</v>
      </c>
      <c r="H34" s="38">
        <f>H35+H41+SUM(H43:H48)</f>
        <v>0</v>
      </c>
      <c r="I34" s="55"/>
      <c r="J34" s="20"/>
    </row>
    <row r="35" spans="1:10" s="7" customFormat="1" ht="15.75">
      <c r="A35" s="14">
        <v>1</v>
      </c>
      <c r="B35" s="46" t="s">
        <v>9</v>
      </c>
      <c r="C35" s="16"/>
      <c r="D35" s="16">
        <f>D36+D37+D39+D40+D38</f>
        <v>1528.6899999999998</v>
      </c>
      <c r="E35" s="16"/>
      <c r="F35" s="16">
        <f>F36+F37+F39+F40+F38</f>
        <v>1528.6899999999998</v>
      </c>
      <c r="G35" s="16"/>
      <c r="H35" s="37">
        <f aca="true" t="shared" si="2" ref="H35:H48">D35-F35</f>
        <v>0</v>
      </c>
      <c r="I35" s="40"/>
      <c r="J35" s="19"/>
    </row>
    <row r="36" spans="1:12" s="24" customFormat="1" ht="15.75">
      <c r="A36" s="21"/>
      <c r="B36" s="47" t="s">
        <v>40</v>
      </c>
      <c r="C36" s="23"/>
      <c r="D36" s="23">
        <v>609.5</v>
      </c>
      <c r="E36" s="23"/>
      <c r="F36" s="23">
        <v>609.5</v>
      </c>
      <c r="G36" s="23"/>
      <c r="H36" s="37">
        <f t="shared" si="2"/>
        <v>0</v>
      </c>
      <c r="I36" s="53"/>
      <c r="J36" s="42"/>
      <c r="L36" s="43"/>
    </row>
    <row r="37" spans="1:10" s="24" customFormat="1" ht="15.75">
      <c r="A37" s="21"/>
      <c r="B37" s="47" t="s">
        <v>41</v>
      </c>
      <c r="C37" s="23"/>
      <c r="D37" s="23">
        <v>498.06</v>
      </c>
      <c r="E37" s="23"/>
      <c r="F37" s="23">
        <v>498.06</v>
      </c>
      <c r="G37" s="23"/>
      <c r="H37" s="37">
        <f t="shared" si="2"/>
        <v>0</v>
      </c>
      <c r="I37" s="53"/>
      <c r="J37" s="42"/>
    </row>
    <row r="38" spans="1:10" s="24" customFormat="1" ht="15.75" customHeight="1">
      <c r="A38" s="21"/>
      <c r="B38" s="47" t="s">
        <v>42</v>
      </c>
      <c r="C38" s="23"/>
      <c r="D38" s="23">
        <v>101.28</v>
      </c>
      <c r="E38" s="23"/>
      <c r="F38" s="23">
        <v>101.28</v>
      </c>
      <c r="G38" s="23"/>
      <c r="H38" s="37">
        <f t="shared" si="2"/>
        <v>0</v>
      </c>
      <c r="I38" s="53"/>
      <c r="J38" s="42"/>
    </row>
    <row r="39" spans="1:10" s="24" customFormat="1" ht="15.75">
      <c r="A39" s="21"/>
      <c r="B39" s="47" t="s">
        <v>43</v>
      </c>
      <c r="C39" s="23"/>
      <c r="D39" s="23">
        <v>253.89</v>
      </c>
      <c r="E39" s="23"/>
      <c r="F39" s="23">
        <v>253.89</v>
      </c>
      <c r="G39" s="23"/>
      <c r="H39" s="37">
        <f t="shared" si="2"/>
        <v>0</v>
      </c>
      <c r="I39" s="53"/>
      <c r="J39" s="42"/>
    </row>
    <row r="40" spans="1:10" s="24" customFormat="1" ht="15.75">
      <c r="A40" s="21"/>
      <c r="B40" s="47" t="s">
        <v>44</v>
      </c>
      <c r="C40" s="23"/>
      <c r="D40" s="23">
        <v>65.96</v>
      </c>
      <c r="E40" s="23"/>
      <c r="F40" s="23">
        <v>65.96</v>
      </c>
      <c r="G40" s="23"/>
      <c r="H40" s="37">
        <f t="shared" si="2"/>
        <v>0</v>
      </c>
      <c r="I40" s="53"/>
      <c r="J40" s="42"/>
    </row>
    <row r="41" spans="1:10" s="7" customFormat="1" ht="15.75" customHeight="1">
      <c r="A41" s="14">
        <v>2</v>
      </c>
      <c r="B41" s="46" t="s">
        <v>10</v>
      </c>
      <c r="C41" s="16"/>
      <c r="D41" s="16">
        <f>D42</f>
        <v>18.84</v>
      </c>
      <c r="E41" s="16"/>
      <c r="F41" s="16">
        <f>F42</f>
        <v>18.84</v>
      </c>
      <c r="G41" s="16"/>
      <c r="H41" s="37">
        <f t="shared" si="2"/>
        <v>0</v>
      </c>
      <c r="I41" s="40"/>
      <c r="J41" s="19"/>
    </row>
    <row r="42" spans="1:10" s="7" customFormat="1" ht="15.75">
      <c r="A42" s="14"/>
      <c r="B42" s="47" t="s">
        <v>45</v>
      </c>
      <c r="C42" s="16"/>
      <c r="D42" s="23">
        <v>18.84</v>
      </c>
      <c r="E42" s="16"/>
      <c r="F42" s="23">
        <v>18.84</v>
      </c>
      <c r="G42" s="16"/>
      <c r="H42" s="37">
        <f t="shared" si="2"/>
        <v>0</v>
      </c>
      <c r="I42" s="62"/>
      <c r="J42" s="19"/>
    </row>
    <row r="43" spans="1:10" s="7" customFormat="1" ht="15.75">
      <c r="A43" s="14">
        <v>3</v>
      </c>
      <c r="B43" s="46" t="s">
        <v>46</v>
      </c>
      <c r="C43" s="16"/>
      <c r="D43" s="16">
        <v>100</v>
      </c>
      <c r="E43" s="16"/>
      <c r="F43" s="16">
        <v>100</v>
      </c>
      <c r="G43" s="16"/>
      <c r="H43" s="37">
        <f t="shared" si="2"/>
        <v>0</v>
      </c>
      <c r="I43" s="40"/>
      <c r="J43" s="19"/>
    </row>
    <row r="44" spans="1:10" s="7" customFormat="1" ht="15.75">
      <c r="A44" s="14">
        <v>4</v>
      </c>
      <c r="B44" s="46" t="s">
        <v>47</v>
      </c>
      <c r="C44" s="16"/>
      <c r="D44" s="16">
        <v>45.02</v>
      </c>
      <c r="E44" s="16"/>
      <c r="F44" s="16">
        <f>D44</f>
        <v>45.02</v>
      </c>
      <c r="G44" s="16"/>
      <c r="H44" s="37">
        <f t="shared" si="2"/>
        <v>0</v>
      </c>
      <c r="I44" s="16"/>
      <c r="J44" s="19"/>
    </row>
    <row r="45" spans="1:10" s="7" customFormat="1" ht="15.75">
      <c r="A45" s="14">
        <v>5</v>
      </c>
      <c r="B45" s="46" t="s">
        <v>48</v>
      </c>
      <c r="C45" s="16"/>
      <c r="D45" s="16">
        <v>191.77</v>
      </c>
      <c r="E45" s="16"/>
      <c r="F45" s="16">
        <f>45+146.77</f>
        <v>191.77</v>
      </c>
      <c r="G45" s="13"/>
      <c r="H45" s="37">
        <f t="shared" si="2"/>
        <v>0</v>
      </c>
      <c r="I45" s="62"/>
      <c r="J45" s="19"/>
    </row>
    <row r="46" spans="1:10" s="7" customFormat="1" ht="15.75">
      <c r="A46" s="14">
        <v>6</v>
      </c>
      <c r="B46" s="46" t="s">
        <v>49</v>
      </c>
      <c r="C46" s="16"/>
      <c r="D46" s="16">
        <v>88.05</v>
      </c>
      <c r="E46" s="16"/>
      <c r="F46" s="16">
        <v>88.05</v>
      </c>
      <c r="G46" s="16"/>
      <c r="H46" s="37">
        <f t="shared" si="2"/>
        <v>0</v>
      </c>
      <c r="I46" s="40"/>
      <c r="J46" s="19"/>
    </row>
    <row r="47" spans="1:10" s="7" customFormat="1" ht="15.75">
      <c r="A47" s="14">
        <v>7</v>
      </c>
      <c r="B47" s="15" t="s">
        <v>30</v>
      </c>
      <c r="C47" s="16"/>
      <c r="D47" s="16">
        <v>1123.6</v>
      </c>
      <c r="E47" s="16"/>
      <c r="F47" s="16">
        <f>D47</f>
        <v>1123.6</v>
      </c>
      <c r="G47" s="16"/>
      <c r="H47" s="37">
        <f t="shared" si="2"/>
        <v>0</v>
      </c>
      <c r="I47" s="40"/>
      <c r="J47" s="19"/>
    </row>
    <row r="48" spans="1:10" s="7" customFormat="1" ht="15.75">
      <c r="A48" s="14">
        <v>9</v>
      </c>
      <c r="B48" s="15" t="s">
        <v>50</v>
      </c>
      <c r="C48" s="16"/>
      <c r="D48" s="16">
        <v>113.98</v>
      </c>
      <c r="E48" s="16"/>
      <c r="F48" s="16">
        <f>D48</f>
        <v>113.98</v>
      </c>
      <c r="G48" s="16"/>
      <c r="H48" s="37">
        <f t="shared" si="2"/>
        <v>0</v>
      </c>
      <c r="I48" s="62"/>
      <c r="J48" s="19"/>
    </row>
    <row r="49" spans="1:10" s="10" customFormat="1" ht="15.75">
      <c r="A49" s="11" t="s">
        <v>55</v>
      </c>
      <c r="B49" s="12" t="s">
        <v>51</v>
      </c>
      <c r="C49" s="13"/>
      <c r="D49" s="13">
        <f>SUM(D50:D53)</f>
        <v>21077.72</v>
      </c>
      <c r="E49" s="13"/>
      <c r="F49" s="13">
        <f>SUM(F50:F53)</f>
        <v>20837.607</v>
      </c>
      <c r="G49" s="13">
        <f>SUM(G50:G53)</f>
        <v>0</v>
      </c>
      <c r="H49" s="13">
        <f>SUM(H50:H53)</f>
        <v>240.11299999999926</v>
      </c>
      <c r="I49" s="55"/>
      <c r="J49" s="20"/>
    </row>
    <row r="50" spans="1:10" s="7" customFormat="1" ht="31.5">
      <c r="A50" s="14">
        <v>1</v>
      </c>
      <c r="B50" s="48" t="s">
        <v>53</v>
      </c>
      <c r="C50" s="16"/>
      <c r="D50" s="16">
        <v>1098.19</v>
      </c>
      <c r="E50" s="16"/>
      <c r="F50" s="16">
        <v>1098.19</v>
      </c>
      <c r="G50" s="16"/>
      <c r="H50" s="37">
        <f>D50-F50</f>
        <v>0</v>
      </c>
      <c r="I50" s="40"/>
      <c r="J50" s="19"/>
    </row>
    <row r="51" spans="1:10" s="7" customFormat="1" ht="31.5">
      <c r="A51" s="14">
        <v>2</v>
      </c>
      <c r="B51" s="48" t="s">
        <v>52</v>
      </c>
      <c r="C51" s="16"/>
      <c r="D51" s="16">
        <v>4465.68</v>
      </c>
      <c r="E51" s="16"/>
      <c r="F51" s="16">
        <f>4465.68-240.11</f>
        <v>4225.570000000001</v>
      </c>
      <c r="G51" s="16"/>
      <c r="H51" s="16">
        <f>D51-F51</f>
        <v>240.10999999999967</v>
      </c>
      <c r="I51" s="62"/>
      <c r="J51" s="19"/>
    </row>
    <row r="52" spans="1:10" s="7" customFormat="1" ht="15.75">
      <c r="A52" s="14">
        <v>3</v>
      </c>
      <c r="B52" s="15" t="s">
        <v>26</v>
      </c>
      <c r="C52" s="16"/>
      <c r="D52" s="16">
        <v>217.18</v>
      </c>
      <c r="E52" s="16"/>
      <c r="F52" s="16">
        <v>217.175</v>
      </c>
      <c r="G52" s="16"/>
      <c r="H52" s="37">
        <f>D52-F52</f>
        <v>0.0049999999999954525</v>
      </c>
      <c r="I52" s="62"/>
      <c r="J52" s="16">
        <f>+D52-I52</f>
        <v>217.18</v>
      </c>
    </row>
    <row r="53" spans="1:10" s="24" customFormat="1" ht="15.75">
      <c r="A53" s="21">
        <v>4</v>
      </c>
      <c r="B53" s="22" t="s">
        <v>54</v>
      </c>
      <c r="C53" s="23"/>
      <c r="D53" s="23">
        <f>11030.67+4266</f>
        <v>15296.67</v>
      </c>
      <c r="E53" s="23"/>
      <c r="F53" s="23">
        <f>11030.67+4059.352+206.65</f>
        <v>15296.672</v>
      </c>
      <c r="G53" s="23"/>
      <c r="H53" s="37">
        <f>D53-F53</f>
        <v>-0.0020000000004074536</v>
      </c>
      <c r="I53" s="62"/>
      <c r="J53" s="16">
        <f>+D53-I53</f>
        <v>15296.67</v>
      </c>
    </row>
    <row r="54" spans="1:10" s="7" customFormat="1" ht="15.75">
      <c r="A54" s="11" t="s">
        <v>57</v>
      </c>
      <c r="B54" s="12" t="s">
        <v>14</v>
      </c>
      <c r="C54" s="16"/>
      <c r="D54" s="13">
        <f>D55</f>
        <v>5806.5</v>
      </c>
      <c r="E54" s="16"/>
      <c r="F54" s="13">
        <f>F55</f>
        <v>33.6</v>
      </c>
      <c r="G54" s="13"/>
      <c r="H54" s="13">
        <f>H55</f>
        <v>5772.9</v>
      </c>
      <c r="I54" s="26"/>
      <c r="J54" s="28"/>
    </row>
    <row r="55" spans="1:10" s="7" customFormat="1" ht="15.75">
      <c r="A55" s="25"/>
      <c r="B55" s="17" t="s">
        <v>15</v>
      </c>
      <c r="C55" s="18"/>
      <c r="D55" s="18">
        <f>5792.98+13.52</f>
        <v>5806.5</v>
      </c>
      <c r="E55" s="18"/>
      <c r="F55" s="18">
        <f>13.5+20.1</f>
        <v>33.6</v>
      </c>
      <c r="G55" s="18"/>
      <c r="H55" s="18">
        <f>D55-F55</f>
        <v>5772.9</v>
      </c>
      <c r="I55" s="59"/>
      <c r="J55" s="28"/>
    </row>
    <row r="56" spans="1:10" s="7" customFormat="1" ht="15.75">
      <c r="A56" s="27"/>
      <c r="B56" s="35" t="s">
        <v>58</v>
      </c>
      <c r="C56" s="29"/>
      <c r="D56" s="29"/>
      <c r="E56" s="29"/>
      <c r="F56" s="29"/>
      <c r="G56" s="29"/>
      <c r="H56" s="29"/>
      <c r="I56" s="28"/>
      <c r="J56" s="28"/>
    </row>
    <row r="57" spans="1:10" s="7" customFormat="1" ht="15.75">
      <c r="A57" s="27"/>
      <c r="B57" s="35"/>
      <c r="C57" s="29"/>
      <c r="D57" s="29"/>
      <c r="E57" s="29"/>
      <c r="F57" s="29"/>
      <c r="G57" s="29"/>
      <c r="H57" s="29"/>
      <c r="I57" s="28"/>
      <c r="J57" s="28"/>
    </row>
    <row r="58" spans="1:7" s="7" customFormat="1" ht="15.75">
      <c r="A58" s="30"/>
      <c r="B58" s="41"/>
      <c r="E58" s="60"/>
      <c r="F58" s="60"/>
      <c r="G58" s="60"/>
    </row>
    <row r="59" spans="1:8" s="7" customFormat="1" ht="16.5">
      <c r="A59" s="30"/>
      <c r="B59" s="64"/>
      <c r="C59" s="65"/>
      <c r="D59" s="64"/>
      <c r="E59" s="64"/>
      <c r="F59" s="64"/>
      <c r="G59" s="64"/>
      <c r="H59" s="64"/>
    </row>
    <row r="60" spans="1:8" s="7" customFormat="1" ht="15">
      <c r="A60" s="30"/>
      <c r="H60" s="52"/>
    </row>
    <row r="61" spans="1:8" s="7" customFormat="1" ht="15">
      <c r="A61" s="30"/>
      <c r="H61" s="52"/>
    </row>
    <row r="62" spans="1:8" s="7" customFormat="1" ht="15">
      <c r="A62" s="30"/>
      <c r="H62" s="52"/>
    </row>
    <row r="63" spans="1:8" s="7" customFormat="1" ht="15">
      <c r="A63" s="30"/>
      <c r="H63" s="52"/>
    </row>
    <row r="64" spans="1:8" s="7" customFormat="1" ht="15">
      <c r="A64" s="30"/>
      <c r="H64" s="52"/>
    </row>
    <row r="65" spans="1:8" s="7" customFormat="1" ht="15">
      <c r="A65" s="30"/>
      <c r="H65" s="52"/>
    </row>
    <row r="66" spans="1:8" s="7" customFormat="1" ht="15">
      <c r="A66" s="30"/>
      <c r="H66" s="52"/>
    </row>
    <row r="67" spans="1:8" s="7" customFormat="1" ht="15">
      <c r="A67" s="30"/>
      <c r="H67" s="52"/>
    </row>
    <row r="68" spans="1:8" s="7" customFormat="1" ht="15">
      <c r="A68" s="30"/>
      <c r="H68" s="52"/>
    </row>
    <row r="69" spans="1:8" s="7" customFormat="1" ht="15">
      <c r="A69" s="30"/>
      <c r="H69" s="52"/>
    </row>
    <row r="70" spans="1:8" s="7" customFormat="1" ht="15">
      <c r="A70" s="30"/>
      <c r="H70" s="52"/>
    </row>
    <row r="71" spans="1:8" s="7" customFormat="1" ht="15">
      <c r="A71" s="30"/>
      <c r="H71" s="52"/>
    </row>
    <row r="72" spans="1:8" s="7" customFormat="1" ht="15">
      <c r="A72" s="30"/>
      <c r="H72" s="52"/>
    </row>
    <row r="73" spans="1:8" s="7" customFormat="1" ht="15">
      <c r="A73" s="30"/>
      <c r="H73" s="52"/>
    </row>
    <row r="74" spans="1:8" s="7" customFormat="1" ht="15">
      <c r="A74" s="30"/>
      <c r="H74" s="52"/>
    </row>
    <row r="75" spans="1:8" s="7" customFormat="1" ht="15">
      <c r="A75" s="30"/>
      <c r="H75" s="52"/>
    </row>
    <row r="76" spans="1:8" s="7" customFormat="1" ht="15">
      <c r="A76" s="30"/>
      <c r="H76" s="52"/>
    </row>
    <row r="77" spans="1:8" s="7" customFormat="1" ht="15">
      <c r="A77" s="30"/>
      <c r="H77" s="52"/>
    </row>
    <row r="78" spans="1:8" s="7" customFormat="1" ht="15">
      <c r="A78" s="30"/>
      <c r="H78" s="52"/>
    </row>
    <row r="79" spans="1:8" s="7" customFormat="1" ht="15">
      <c r="A79" s="30"/>
      <c r="H79" s="52"/>
    </row>
    <row r="80" spans="1:8" s="7" customFormat="1" ht="15">
      <c r="A80" s="30"/>
      <c r="H80" s="52"/>
    </row>
    <row r="81" spans="1:8" s="7" customFormat="1" ht="15">
      <c r="A81" s="30"/>
      <c r="H81" s="52"/>
    </row>
    <row r="82" spans="1:8" s="7" customFormat="1" ht="15">
      <c r="A82" s="30"/>
      <c r="H82" s="52"/>
    </row>
    <row r="83" spans="1:8" s="7" customFormat="1" ht="15">
      <c r="A83" s="30"/>
      <c r="H83" s="52"/>
    </row>
    <row r="84" spans="1:8" s="7" customFormat="1" ht="15">
      <c r="A84" s="30"/>
      <c r="H84" s="52"/>
    </row>
    <row r="85" spans="1:8" s="7" customFormat="1" ht="15">
      <c r="A85" s="30"/>
      <c r="H85" s="52"/>
    </row>
    <row r="86" spans="1:8" s="7" customFormat="1" ht="15">
      <c r="A86" s="30"/>
      <c r="H86" s="52"/>
    </row>
    <row r="87" spans="1:8" s="7" customFormat="1" ht="15">
      <c r="A87" s="30"/>
      <c r="H87" s="52"/>
    </row>
    <row r="88" spans="1:8" s="7" customFormat="1" ht="15">
      <c r="A88" s="30"/>
      <c r="H88" s="52"/>
    </row>
    <row r="89" spans="1:8" s="7" customFormat="1" ht="15">
      <c r="A89" s="30"/>
      <c r="H89" s="52"/>
    </row>
    <row r="90" spans="1:8" s="7" customFormat="1" ht="15">
      <c r="A90" s="30"/>
      <c r="H90" s="52"/>
    </row>
    <row r="91" spans="1:8" s="7" customFormat="1" ht="15">
      <c r="A91" s="30"/>
      <c r="H91" s="52"/>
    </row>
    <row r="92" spans="1:8" s="7" customFormat="1" ht="15">
      <c r="A92" s="30"/>
      <c r="H92" s="52"/>
    </row>
    <row r="93" spans="1:8" s="7" customFormat="1" ht="15">
      <c r="A93" s="30"/>
      <c r="H93" s="52"/>
    </row>
    <row r="94" spans="1:8" s="7" customFormat="1" ht="15">
      <c r="A94" s="30"/>
      <c r="H94" s="52"/>
    </row>
    <row r="95" spans="1:8" s="7" customFormat="1" ht="15">
      <c r="A95" s="30"/>
      <c r="H95" s="52"/>
    </row>
    <row r="96" spans="1:8" s="7" customFormat="1" ht="15">
      <c r="A96" s="30"/>
      <c r="H96" s="52"/>
    </row>
    <row r="97" spans="1:8" s="7" customFormat="1" ht="15">
      <c r="A97" s="30"/>
      <c r="H97" s="52"/>
    </row>
    <row r="98" spans="1:8" s="7" customFormat="1" ht="15">
      <c r="A98" s="30"/>
      <c r="H98" s="52"/>
    </row>
    <row r="99" spans="1:8" s="7" customFormat="1" ht="15">
      <c r="A99" s="30"/>
      <c r="H99" s="52"/>
    </row>
    <row r="100" spans="1:8" s="7" customFormat="1" ht="15">
      <c r="A100" s="30"/>
      <c r="H100" s="52"/>
    </row>
    <row r="101" spans="1:8" s="7" customFormat="1" ht="15">
      <c r="A101" s="30"/>
      <c r="H101" s="52"/>
    </row>
    <row r="102" spans="1:8" s="7" customFormat="1" ht="15">
      <c r="A102" s="30"/>
      <c r="H102" s="52"/>
    </row>
    <row r="103" spans="1:8" s="7" customFormat="1" ht="15">
      <c r="A103" s="30"/>
      <c r="H103" s="52"/>
    </row>
    <row r="104" spans="1:8" s="7" customFormat="1" ht="15">
      <c r="A104" s="30"/>
      <c r="H104" s="52"/>
    </row>
    <row r="105" spans="1:8" s="7" customFormat="1" ht="15">
      <c r="A105" s="30"/>
      <c r="H105" s="52"/>
    </row>
    <row r="106" spans="1:8" s="7" customFormat="1" ht="15">
      <c r="A106" s="30"/>
      <c r="H106" s="52"/>
    </row>
    <row r="107" spans="1:8" s="7" customFormat="1" ht="15">
      <c r="A107" s="30"/>
      <c r="H107" s="52"/>
    </row>
    <row r="108" spans="1:8" s="7" customFormat="1" ht="15">
      <c r="A108" s="30"/>
      <c r="H108" s="52"/>
    </row>
    <row r="109" spans="1:8" s="7" customFormat="1" ht="15">
      <c r="A109" s="30"/>
      <c r="H109" s="52"/>
    </row>
    <row r="110" spans="1:8" s="7" customFormat="1" ht="15">
      <c r="A110" s="30"/>
      <c r="H110" s="52"/>
    </row>
    <row r="111" spans="1:8" s="7" customFormat="1" ht="15">
      <c r="A111" s="30"/>
      <c r="H111" s="52"/>
    </row>
    <row r="112" spans="1:8" s="7" customFormat="1" ht="15">
      <c r="A112" s="30"/>
      <c r="H112" s="52"/>
    </row>
    <row r="113" spans="1:8" s="7" customFormat="1" ht="15">
      <c r="A113" s="30"/>
      <c r="H113" s="52"/>
    </row>
    <row r="114" spans="1:8" s="7" customFormat="1" ht="15">
      <c r="A114" s="30"/>
      <c r="H114" s="52"/>
    </row>
    <row r="115" spans="1:8" s="7" customFormat="1" ht="15">
      <c r="A115" s="30"/>
      <c r="H115" s="52"/>
    </row>
    <row r="116" spans="1:8" s="7" customFormat="1" ht="15">
      <c r="A116" s="30"/>
      <c r="H116" s="52"/>
    </row>
    <row r="117" spans="1:8" s="7" customFormat="1" ht="15">
      <c r="A117" s="30"/>
      <c r="H117" s="52"/>
    </row>
    <row r="118" spans="1:8" s="7" customFormat="1" ht="15">
      <c r="A118" s="30"/>
      <c r="H118" s="52"/>
    </row>
    <row r="119" spans="1:8" s="7" customFormat="1" ht="15">
      <c r="A119" s="30"/>
      <c r="H119" s="52"/>
    </row>
    <row r="120" spans="1:8" s="7" customFormat="1" ht="15">
      <c r="A120" s="30"/>
      <c r="H120" s="52"/>
    </row>
    <row r="121" spans="1:8" s="7" customFormat="1" ht="15">
      <c r="A121" s="30"/>
      <c r="H121" s="52"/>
    </row>
    <row r="122" spans="1:8" s="7" customFormat="1" ht="15">
      <c r="A122" s="30"/>
      <c r="H122" s="52"/>
    </row>
    <row r="123" spans="1:8" s="7" customFormat="1" ht="15">
      <c r="A123" s="30"/>
      <c r="H123" s="52"/>
    </row>
    <row r="124" spans="1:8" s="7" customFormat="1" ht="15">
      <c r="A124" s="30"/>
      <c r="H124" s="52"/>
    </row>
    <row r="125" spans="1:8" s="7" customFormat="1" ht="15">
      <c r="A125" s="30"/>
      <c r="H125" s="52"/>
    </row>
    <row r="126" spans="1:8" s="7" customFormat="1" ht="15">
      <c r="A126" s="30"/>
      <c r="H126" s="52"/>
    </row>
    <row r="127" spans="1:8" s="7" customFormat="1" ht="15">
      <c r="A127" s="30"/>
      <c r="H127" s="52"/>
    </row>
    <row r="128" spans="1:8" s="7" customFormat="1" ht="15">
      <c r="A128" s="30"/>
      <c r="H128" s="52"/>
    </row>
    <row r="129" spans="1:8" s="7" customFormat="1" ht="15">
      <c r="A129" s="30"/>
      <c r="H129" s="52"/>
    </row>
    <row r="130" spans="1:8" s="7" customFormat="1" ht="15">
      <c r="A130" s="30"/>
      <c r="H130" s="52"/>
    </row>
    <row r="131" spans="1:8" s="7" customFormat="1" ht="15">
      <c r="A131" s="30"/>
      <c r="H131" s="52"/>
    </row>
    <row r="132" spans="1:8" s="7" customFormat="1" ht="15">
      <c r="A132" s="30"/>
      <c r="H132" s="52"/>
    </row>
    <row r="133" spans="1:8" s="7" customFormat="1" ht="15">
      <c r="A133" s="30"/>
      <c r="H133" s="52"/>
    </row>
    <row r="134" spans="1:8" s="7" customFormat="1" ht="15">
      <c r="A134" s="30"/>
      <c r="H134" s="52"/>
    </row>
    <row r="135" spans="1:8" s="7" customFormat="1" ht="15">
      <c r="A135" s="30"/>
      <c r="H135" s="52"/>
    </row>
    <row r="136" spans="1:8" s="7" customFormat="1" ht="15">
      <c r="A136" s="30"/>
      <c r="H136" s="52"/>
    </row>
    <row r="137" spans="1:8" s="7" customFormat="1" ht="15">
      <c r="A137" s="30"/>
      <c r="H137" s="52"/>
    </row>
    <row r="138" spans="1:8" s="7" customFormat="1" ht="15">
      <c r="A138" s="30"/>
      <c r="H138" s="52"/>
    </row>
    <row r="139" spans="1:8" s="7" customFormat="1" ht="15">
      <c r="A139" s="30"/>
      <c r="H139" s="52"/>
    </row>
    <row r="140" spans="1:8" s="7" customFormat="1" ht="15">
      <c r="A140" s="30"/>
      <c r="H140" s="52"/>
    </row>
    <row r="141" spans="1:8" s="7" customFormat="1" ht="15">
      <c r="A141" s="30"/>
      <c r="H141" s="52"/>
    </row>
    <row r="142" spans="1:8" s="7" customFormat="1" ht="15">
      <c r="A142" s="30"/>
      <c r="H142" s="52"/>
    </row>
    <row r="143" spans="1:8" s="7" customFormat="1" ht="15">
      <c r="A143" s="30"/>
      <c r="H143" s="52"/>
    </row>
    <row r="144" spans="1:8" s="7" customFormat="1" ht="15">
      <c r="A144" s="30"/>
      <c r="H144" s="52"/>
    </row>
    <row r="145" spans="1:8" s="7" customFormat="1" ht="15">
      <c r="A145" s="30"/>
      <c r="H145" s="52"/>
    </row>
    <row r="146" spans="1:8" s="7" customFormat="1" ht="15">
      <c r="A146" s="30"/>
      <c r="H146" s="52"/>
    </row>
    <row r="147" spans="1:8" s="7" customFormat="1" ht="15">
      <c r="A147" s="30"/>
      <c r="H147" s="52"/>
    </row>
    <row r="148" spans="1:8" s="7" customFormat="1" ht="15">
      <c r="A148" s="30"/>
      <c r="H148" s="52"/>
    </row>
    <row r="149" spans="1:8" s="7" customFormat="1" ht="15">
      <c r="A149" s="30"/>
      <c r="H149" s="52"/>
    </row>
    <row r="150" spans="1:8" s="7" customFormat="1" ht="15">
      <c r="A150" s="30"/>
      <c r="H150" s="52"/>
    </row>
    <row r="151" spans="1:8" s="7" customFormat="1" ht="15">
      <c r="A151" s="30"/>
      <c r="H151" s="52"/>
    </row>
    <row r="152" spans="1:8" s="7" customFormat="1" ht="15">
      <c r="A152" s="30"/>
      <c r="H152" s="52"/>
    </row>
    <row r="153" spans="1:8" s="7" customFormat="1" ht="15">
      <c r="A153" s="30"/>
      <c r="H153" s="52"/>
    </row>
    <row r="154" spans="1:8" s="7" customFormat="1" ht="15">
      <c r="A154" s="30"/>
      <c r="H154" s="52"/>
    </row>
    <row r="155" spans="1:8" s="7" customFormat="1" ht="15">
      <c r="A155" s="30"/>
      <c r="H155" s="52"/>
    </row>
    <row r="156" spans="1:8" s="7" customFormat="1" ht="15">
      <c r="A156" s="30"/>
      <c r="H156" s="52"/>
    </row>
    <row r="157" spans="1:8" s="7" customFormat="1" ht="15">
      <c r="A157" s="30"/>
      <c r="H157" s="52"/>
    </row>
    <row r="158" spans="1:8" s="7" customFormat="1" ht="15">
      <c r="A158" s="30"/>
      <c r="H158" s="52"/>
    </row>
    <row r="159" spans="1:8" s="7" customFormat="1" ht="15">
      <c r="A159" s="30"/>
      <c r="H159" s="52"/>
    </row>
    <row r="160" spans="1:8" s="7" customFormat="1" ht="15">
      <c r="A160" s="30"/>
      <c r="H160" s="52"/>
    </row>
    <row r="161" spans="1:8" s="7" customFormat="1" ht="15">
      <c r="A161" s="30"/>
      <c r="H161" s="52"/>
    </row>
    <row r="162" spans="1:8" s="7" customFormat="1" ht="15">
      <c r="A162" s="30"/>
      <c r="H162" s="52"/>
    </row>
    <row r="163" spans="1:8" s="7" customFormat="1" ht="15">
      <c r="A163" s="30"/>
      <c r="H163" s="52"/>
    </row>
    <row r="164" spans="1:8" s="7" customFormat="1" ht="15">
      <c r="A164" s="30"/>
      <c r="H164" s="52"/>
    </row>
    <row r="165" spans="1:8" s="7" customFormat="1" ht="15">
      <c r="A165" s="30"/>
      <c r="H165" s="52"/>
    </row>
    <row r="166" spans="1:8" s="7" customFormat="1" ht="15">
      <c r="A166" s="30"/>
      <c r="H166" s="52"/>
    </row>
    <row r="167" spans="1:8" s="7" customFormat="1" ht="15">
      <c r="A167" s="30"/>
      <c r="H167" s="52"/>
    </row>
    <row r="168" spans="1:8" s="7" customFormat="1" ht="15">
      <c r="A168" s="30"/>
      <c r="H168" s="52"/>
    </row>
    <row r="169" spans="1:8" s="7" customFormat="1" ht="15">
      <c r="A169" s="30"/>
      <c r="H169" s="52"/>
    </row>
    <row r="170" spans="1:8" s="7" customFormat="1" ht="15">
      <c r="A170" s="30"/>
      <c r="H170" s="52"/>
    </row>
    <row r="171" spans="1:8" s="7" customFormat="1" ht="15">
      <c r="A171" s="30"/>
      <c r="H171" s="52"/>
    </row>
    <row r="172" spans="1:8" s="7" customFormat="1" ht="15">
      <c r="A172" s="30"/>
      <c r="H172" s="52"/>
    </row>
    <row r="173" spans="1:8" s="7" customFormat="1" ht="15">
      <c r="A173" s="30"/>
      <c r="H173" s="52"/>
    </row>
    <row r="174" spans="1:8" s="7" customFormat="1" ht="15">
      <c r="A174" s="30"/>
      <c r="H174" s="52"/>
    </row>
    <row r="175" spans="1:8" s="7" customFormat="1" ht="15">
      <c r="A175" s="30"/>
      <c r="H175" s="52"/>
    </row>
    <row r="176" spans="1:8" s="7" customFormat="1" ht="15">
      <c r="A176" s="30"/>
      <c r="H176" s="52"/>
    </row>
    <row r="177" spans="1:8" s="7" customFormat="1" ht="15">
      <c r="A177" s="30"/>
      <c r="H177" s="52"/>
    </row>
    <row r="178" spans="1:8" s="7" customFormat="1" ht="15">
      <c r="A178" s="30"/>
      <c r="H178" s="52"/>
    </row>
    <row r="179" spans="1:8" s="7" customFormat="1" ht="15">
      <c r="A179" s="30"/>
      <c r="H179" s="52"/>
    </row>
    <row r="180" spans="1:8" s="7" customFormat="1" ht="15">
      <c r="A180" s="30"/>
      <c r="H180" s="52"/>
    </row>
    <row r="181" spans="1:8" s="7" customFormat="1" ht="15">
      <c r="A181" s="30"/>
      <c r="H181" s="52"/>
    </row>
    <row r="182" spans="1:8" s="7" customFormat="1" ht="15">
      <c r="A182" s="30"/>
      <c r="H182" s="52"/>
    </row>
    <row r="183" spans="1:8" s="7" customFormat="1" ht="15">
      <c r="A183" s="30"/>
      <c r="H183" s="52"/>
    </row>
    <row r="184" spans="1:8" s="7" customFormat="1" ht="15">
      <c r="A184" s="30"/>
      <c r="H184" s="52"/>
    </row>
    <row r="185" spans="1:8" s="7" customFormat="1" ht="15">
      <c r="A185" s="30"/>
      <c r="H185" s="52"/>
    </row>
    <row r="186" spans="1:8" s="7" customFormat="1" ht="15">
      <c r="A186" s="30"/>
      <c r="H186" s="52"/>
    </row>
    <row r="187" spans="1:8" s="7" customFormat="1" ht="15">
      <c r="A187" s="30"/>
      <c r="H187" s="52"/>
    </row>
    <row r="188" spans="1:8" s="7" customFormat="1" ht="15">
      <c r="A188" s="30"/>
      <c r="H188" s="52"/>
    </row>
    <row r="189" spans="1:8" s="7" customFormat="1" ht="15">
      <c r="A189" s="30"/>
      <c r="H189" s="52"/>
    </row>
    <row r="190" spans="1:8" s="7" customFormat="1" ht="15">
      <c r="A190" s="30"/>
      <c r="H190" s="52"/>
    </row>
    <row r="191" spans="1:8" s="7" customFormat="1" ht="15">
      <c r="A191" s="30"/>
      <c r="H191" s="52"/>
    </row>
    <row r="192" spans="1:8" s="7" customFormat="1" ht="15">
      <c r="A192" s="30"/>
      <c r="H192" s="52"/>
    </row>
    <row r="193" spans="1:8" s="7" customFormat="1" ht="15">
      <c r="A193" s="30"/>
      <c r="H193" s="52"/>
    </row>
    <row r="194" spans="1:8" s="7" customFormat="1" ht="15">
      <c r="A194" s="30"/>
      <c r="H194" s="52"/>
    </row>
    <row r="195" spans="1:8" s="7" customFormat="1" ht="15">
      <c r="A195" s="30"/>
      <c r="H195" s="52"/>
    </row>
    <row r="196" spans="1:8" s="7" customFormat="1" ht="15">
      <c r="A196" s="30"/>
      <c r="H196" s="52"/>
    </row>
    <row r="197" spans="1:8" s="7" customFormat="1" ht="15">
      <c r="A197" s="30"/>
      <c r="H197" s="52"/>
    </row>
    <row r="198" spans="1:8" s="7" customFormat="1" ht="15">
      <c r="A198" s="30"/>
      <c r="H198" s="52"/>
    </row>
    <row r="199" spans="1:8" s="7" customFormat="1" ht="15">
      <c r="A199" s="30"/>
      <c r="H199" s="52"/>
    </row>
    <row r="200" spans="1:8" s="7" customFormat="1" ht="15">
      <c r="A200" s="30"/>
      <c r="H200" s="52"/>
    </row>
    <row r="201" spans="1:8" s="7" customFormat="1" ht="15">
      <c r="A201" s="30"/>
      <c r="H201" s="52"/>
    </row>
    <row r="202" spans="1:8" s="7" customFormat="1" ht="15">
      <c r="A202" s="30"/>
      <c r="H202" s="52"/>
    </row>
    <row r="203" spans="1:8" s="7" customFormat="1" ht="15">
      <c r="A203" s="30"/>
      <c r="H203" s="52"/>
    </row>
    <row r="204" spans="1:8" s="7" customFormat="1" ht="15">
      <c r="A204" s="30"/>
      <c r="H204" s="52"/>
    </row>
    <row r="205" spans="1:8" s="7" customFormat="1" ht="15">
      <c r="A205" s="30"/>
      <c r="H205" s="52"/>
    </row>
    <row r="206" spans="1:8" s="7" customFormat="1" ht="15">
      <c r="A206" s="30"/>
      <c r="H206" s="52"/>
    </row>
    <row r="207" spans="1:8" s="7" customFormat="1" ht="15">
      <c r="A207" s="30"/>
      <c r="H207" s="52"/>
    </row>
    <row r="208" spans="1:8" s="7" customFormat="1" ht="15">
      <c r="A208" s="30"/>
      <c r="H208" s="52"/>
    </row>
    <row r="209" spans="1:8" s="7" customFormat="1" ht="15">
      <c r="A209" s="30"/>
      <c r="H209" s="52"/>
    </row>
    <row r="210" spans="1:8" s="7" customFormat="1" ht="15">
      <c r="A210" s="30"/>
      <c r="H210" s="52"/>
    </row>
    <row r="211" spans="1:8" s="7" customFormat="1" ht="15">
      <c r="A211" s="30"/>
      <c r="H211" s="52"/>
    </row>
    <row r="212" spans="1:8" s="7" customFormat="1" ht="15">
      <c r="A212" s="30"/>
      <c r="H212" s="52"/>
    </row>
    <row r="213" spans="1:8" s="7" customFormat="1" ht="15">
      <c r="A213" s="30"/>
      <c r="H213" s="52"/>
    </row>
    <row r="214" spans="1:8" s="7" customFormat="1" ht="15">
      <c r="A214" s="30"/>
      <c r="H214" s="52"/>
    </row>
    <row r="215" spans="1:8" s="7" customFormat="1" ht="15">
      <c r="A215" s="30"/>
      <c r="H215" s="52"/>
    </row>
    <row r="216" spans="1:8" s="7" customFormat="1" ht="15">
      <c r="A216" s="30"/>
      <c r="H216" s="52"/>
    </row>
    <row r="217" spans="1:8" s="7" customFormat="1" ht="15">
      <c r="A217" s="30"/>
      <c r="H217" s="52"/>
    </row>
    <row r="218" spans="1:8" s="7" customFormat="1" ht="15">
      <c r="A218" s="30"/>
      <c r="H218" s="52"/>
    </row>
    <row r="219" spans="1:8" s="7" customFormat="1" ht="15">
      <c r="A219" s="30"/>
      <c r="H219" s="52"/>
    </row>
    <row r="220" spans="1:8" s="7" customFormat="1" ht="15">
      <c r="A220" s="30"/>
      <c r="H220" s="52"/>
    </row>
    <row r="221" spans="1:8" s="7" customFormat="1" ht="15">
      <c r="A221" s="30"/>
      <c r="H221" s="52"/>
    </row>
    <row r="222" spans="1:8" s="7" customFormat="1" ht="15">
      <c r="A222" s="30"/>
      <c r="H222" s="52"/>
    </row>
    <row r="223" spans="1:8" s="7" customFormat="1" ht="15">
      <c r="A223" s="30"/>
      <c r="H223" s="52"/>
    </row>
    <row r="224" spans="1:8" s="7" customFormat="1" ht="15">
      <c r="A224" s="30"/>
      <c r="H224" s="52"/>
    </row>
    <row r="225" spans="1:8" s="7" customFormat="1" ht="15">
      <c r="A225" s="30"/>
      <c r="H225" s="52"/>
    </row>
    <row r="226" spans="1:8" s="7" customFormat="1" ht="15">
      <c r="A226" s="30"/>
      <c r="H226" s="52"/>
    </row>
    <row r="227" spans="1:8" s="7" customFormat="1" ht="15">
      <c r="A227" s="30"/>
      <c r="H227" s="52"/>
    </row>
    <row r="228" spans="1:8" s="7" customFormat="1" ht="15">
      <c r="A228" s="30"/>
      <c r="H228" s="52"/>
    </row>
    <row r="229" spans="1:8" s="7" customFormat="1" ht="15">
      <c r="A229" s="30"/>
      <c r="H229" s="52"/>
    </row>
    <row r="230" spans="1:8" s="7" customFormat="1" ht="15">
      <c r="A230" s="30"/>
      <c r="H230" s="52"/>
    </row>
    <row r="231" spans="1:8" s="7" customFormat="1" ht="15">
      <c r="A231" s="30"/>
      <c r="H231" s="52"/>
    </row>
    <row r="232" spans="1:8" s="7" customFormat="1" ht="15">
      <c r="A232" s="30"/>
      <c r="H232" s="52"/>
    </row>
    <row r="233" spans="1:8" s="7" customFormat="1" ht="15">
      <c r="A233" s="30"/>
      <c r="H233" s="52"/>
    </row>
    <row r="234" spans="1:8" s="7" customFormat="1" ht="15">
      <c r="A234" s="30"/>
      <c r="H234" s="52"/>
    </row>
    <row r="235" spans="1:8" s="7" customFormat="1" ht="15">
      <c r="A235" s="30"/>
      <c r="H235" s="52"/>
    </row>
    <row r="236" spans="1:8" s="7" customFormat="1" ht="15">
      <c r="A236" s="30"/>
      <c r="H236" s="52"/>
    </row>
    <row r="237" spans="1:8" s="7" customFormat="1" ht="15">
      <c r="A237" s="30"/>
      <c r="H237" s="52"/>
    </row>
    <row r="238" spans="1:8" s="7" customFormat="1" ht="15">
      <c r="A238" s="30"/>
      <c r="H238" s="52"/>
    </row>
    <row r="239" spans="1:8" s="7" customFormat="1" ht="15">
      <c r="A239" s="30"/>
      <c r="H239" s="52"/>
    </row>
    <row r="240" spans="1:8" s="7" customFormat="1" ht="15">
      <c r="A240" s="30"/>
      <c r="H240" s="52"/>
    </row>
    <row r="241" spans="1:8" s="7" customFormat="1" ht="15">
      <c r="A241" s="30"/>
      <c r="H241" s="52"/>
    </row>
    <row r="242" spans="1:8" s="7" customFormat="1" ht="15">
      <c r="A242" s="30"/>
      <c r="H242" s="52"/>
    </row>
    <row r="243" spans="1:8" s="7" customFormat="1" ht="15">
      <c r="A243" s="30"/>
      <c r="H243" s="52"/>
    </row>
    <row r="244" spans="1:8" s="7" customFormat="1" ht="15">
      <c r="A244" s="30"/>
      <c r="H244" s="52"/>
    </row>
    <row r="245" spans="1:8" s="7" customFormat="1" ht="15">
      <c r="A245" s="30"/>
      <c r="H245" s="52"/>
    </row>
    <row r="246" spans="1:8" s="7" customFormat="1" ht="15">
      <c r="A246" s="30"/>
      <c r="H246" s="52"/>
    </row>
    <row r="247" spans="1:8" s="7" customFormat="1" ht="15">
      <c r="A247" s="30"/>
      <c r="H247" s="52"/>
    </row>
    <row r="248" spans="1:8" s="7" customFormat="1" ht="15">
      <c r="A248" s="30"/>
      <c r="H248" s="52"/>
    </row>
    <row r="249" spans="1:8" s="7" customFormat="1" ht="15">
      <c r="A249" s="30"/>
      <c r="H249" s="52"/>
    </row>
    <row r="250" spans="1:8" s="7" customFormat="1" ht="15">
      <c r="A250" s="30"/>
      <c r="H250" s="52"/>
    </row>
    <row r="251" spans="1:8" s="7" customFormat="1" ht="15">
      <c r="A251" s="30"/>
      <c r="H251" s="52"/>
    </row>
    <row r="252" spans="1:8" s="7" customFormat="1" ht="15">
      <c r="A252" s="30"/>
      <c r="H252" s="52"/>
    </row>
    <row r="253" spans="1:8" s="7" customFormat="1" ht="15">
      <c r="A253" s="30"/>
      <c r="H253" s="52"/>
    </row>
    <row r="254" spans="1:8" s="7" customFormat="1" ht="15">
      <c r="A254" s="30"/>
      <c r="H254" s="52"/>
    </row>
    <row r="255" spans="1:8" s="7" customFormat="1" ht="15">
      <c r="A255" s="30"/>
      <c r="H255" s="52"/>
    </row>
    <row r="256" spans="1:8" s="7" customFormat="1" ht="15">
      <c r="A256" s="30"/>
      <c r="H256" s="52"/>
    </row>
    <row r="257" spans="1:8" s="7" customFormat="1" ht="15">
      <c r="A257" s="30"/>
      <c r="H257" s="52"/>
    </row>
    <row r="258" spans="1:8" s="7" customFormat="1" ht="15">
      <c r="A258" s="30"/>
      <c r="H258" s="52"/>
    </row>
    <row r="259" spans="1:8" s="7" customFormat="1" ht="15">
      <c r="A259" s="30"/>
      <c r="H259" s="52"/>
    </row>
    <row r="260" spans="1:8" s="7" customFormat="1" ht="15">
      <c r="A260" s="30"/>
      <c r="H260" s="52"/>
    </row>
    <row r="261" spans="1:8" s="7" customFormat="1" ht="15">
      <c r="A261" s="30"/>
      <c r="H261" s="52"/>
    </row>
    <row r="262" spans="1:8" s="7" customFormat="1" ht="15">
      <c r="A262" s="30"/>
      <c r="H262" s="52"/>
    </row>
    <row r="263" spans="1:8" s="7" customFormat="1" ht="15">
      <c r="A263" s="30"/>
      <c r="H263" s="52"/>
    </row>
    <row r="264" spans="1:8" s="7" customFormat="1" ht="15">
      <c r="A264" s="30"/>
      <c r="H264" s="52"/>
    </row>
    <row r="265" spans="1:8" s="7" customFormat="1" ht="15">
      <c r="A265" s="30"/>
      <c r="H265" s="52"/>
    </row>
    <row r="266" spans="1:8" s="7" customFormat="1" ht="15">
      <c r="A266" s="30"/>
      <c r="H266" s="52"/>
    </row>
    <row r="267" spans="1:8" s="7" customFormat="1" ht="15">
      <c r="A267" s="30"/>
      <c r="H267" s="52"/>
    </row>
    <row r="268" spans="1:8" s="7" customFormat="1" ht="15">
      <c r="A268" s="30"/>
      <c r="H268" s="52"/>
    </row>
    <row r="269" spans="1:8" s="7" customFormat="1" ht="15">
      <c r="A269" s="30"/>
      <c r="H269" s="52"/>
    </row>
    <row r="270" spans="1:8" s="7" customFormat="1" ht="15">
      <c r="A270" s="30"/>
      <c r="H270" s="52"/>
    </row>
    <row r="271" spans="1:8" s="7" customFormat="1" ht="15">
      <c r="A271" s="30"/>
      <c r="H271" s="52"/>
    </row>
    <row r="272" spans="1:8" s="7" customFormat="1" ht="15">
      <c r="A272" s="30"/>
      <c r="H272" s="52"/>
    </row>
    <row r="273" spans="1:8" s="7" customFormat="1" ht="15">
      <c r="A273" s="30"/>
      <c r="H273" s="52"/>
    </row>
    <row r="274" spans="1:8" s="7" customFormat="1" ht="15">
      <c r="A274" s="30"/>
      <c r="H274" s="52"/>
    </row>
    <row r="275" spans="1:8" s="7" customFormat="1" ht="15">
      <c r="A275" s="30"/>
      <c r="H275" s="52"/>
    </row>
    <row r="276" spans="1:8" s="7" customFormat="1" ht="15">
      <c r="A276" s="30"/>
      <c r="H276" s="52"/>
    </row>
    <row r="277" spans="1:8" s="7" customFormat="1" ht="15">
      <c r="A277" s="30"/>
      <c r="H277" s="52"/>
    </row>
    <row r="278" spans="1:8" s="7" customFormat="1" ht="15">
      <c r="A278" s="30"/>
      <c r="H278" s="52"/>
    </row>
    <row r="279" spans="1:8" s="7" customFormat="1" ht="15">
      <c r="A279" s="30"/>
      <c r="H279" s="52"/>
    </row>
    <row r="280" spans="1:8" s="7" customFormat="1" ht="15">
      <c r="A280" s="30"/>
      <c r="H280" s="52"/>
    </row>
    <row r="281" spans="1:8" s="7" customFormat="1" ht="15">
      <c r="A281" s="30"/>
      <c r="H281" s="52"/>
    </row>
    <row r="282" spans="1:8" s="7" customFormat="1" ht="15">
      <c r="A282" s="30"/>
      <c r="H282" s="52"/>
    </row>
    <row r="283" spans="1:8" s="7" customFormat="1" ht="15">
      <c r="A283" s="30"/>
      <c r="H283" s="52"/>
    </row>
    <row r="284" spans="1:8" s="7" customFormat="1" ht="15">
      <c r="A284" s="30"/>
      <c r="H284" s="52"/>
    </row>
    <row r="285" spans="1:8" s="7" customFormat="1" ht="15">
      <c r="A285" s="30"/>
      <c r="H285" s="52"/>
    </row>
    <row r="286" spans="1:8" s="7" customFormat="1" ht="15">
      <c r="A286" s="30"/>
      <c r="H286" s="52"/>
    </row>
    <row r="287" spans="1:8" s="7" customFormat="1" ht="15">
      <c r="A287" s="30"/>
      <c r="H287" s="52"/>
    </row>
    <row r="288" spans="1:8" s="7" customFormat="1" ht="15">
      <c r="A288" s="30"/>
      <c r="H288" s="52"/>
    </row>
    <row r="289" spans="1:8" s="7" customFormat="1" ht="15">
      <c r="A289" s="30"/>
      <c r="H289" s="52"/>
    </row>
    <row r="290" spans="1:8" s="7" customFormat="1" ht="15">
      <c r="A290" s="30"/>
      <c r="H290" s="52"/>
    </row>
    <row r="291" spans="1:8" s="7" customFormat="1" ht="15">
      <c r="A291" s="30"/>
      <c r="H291" s="52"/>
    </row>
    <row r="292" spans="1:8" s="7" customFormat="1" ht="15">
      <c r="A292" s="30"/>
      <c r="H292" s="52"/>
    </row>
    <row r="293" spans="1:8" s="7" customFormat="1" ht="15">
      <c r="A293" s="30"/>
      <c r="H293" s="52"/>
    </row>
    <row r="294" spans="1:8" s="7" customFormat="1" ht="15">
      <c r="A294" s="30"/>
      <c r="H294" s="52"/>
    </row>
    <row r="295" spans="1:8" s="7" customFormat="1" ht="15">
      <c r="A295" s="30"/>
      <c r="H295" s="52"/>
    </row>
    <row r="296" spans="1:8" s="7" customFormat="1" ht="15">
      <c r="A296" s="30"/>
      <c r="H296" s="52"/>
    </row>
    <row r="297" spans="1:8" s="7" customFormat="1" ht="15">
      <c r="A297" s="30"/>
      <c r="H297" s="52"/>
    </row>
    <row r="298" spans="1:8" s="7" customFormat="1" ht="15">
      <c r="A298" s="30"/>
      <c r="H298" s="52"/>
    </row>
    <row r="299" spans="1:8" s="7" customFormat="1" ht="15">
      <c r="A299" s="30"/>
      <c r="H299" s="52"/>
    </row>
    <row r="300" spans="1:8" s="7" customFormat="1" ht="15">
      <c r="A300" s="30"/>
      <c r="H300" s="52"/>
    </row>
    <row r="301" spans="1:8" s="7" customFormat="1" ht="15">
      <c r="A301" s="30"/>
      <c r="H301" s="52"/>
    </row>
    <row r="302" spans="1:8" s="7" customFormat="1" ht="15">
      <c r="A302" s="30"/>
      <c r="H302" s="52"/>
    </row>
    <row r="303" spans="1:8" s="7" customFormat="1" ht="15">
      <c r="A303" s="30"/>
      <c r="H303" s="52"/>
    </row>
    <row r="304" spans="1:8" s="7" customFormat="1" ht="15">
      <c r="A304" s="30"/>
      <c r="H304" s="52"/>
    </row>
    <row r="305" spans="1:8" s="7" customFormat="1" ht="15">
      <c r="A305" s="30"/>
      <c r="H305" s="52"/>
    </row>
    <row r="306" spans="1:8" s="7" customFormat="1" ht="15">
      <c r="A306" s="30"/>
      <c r="H306" s="52"/>
    </row>
    <row r="307" spans="1:8" s="7" customFormat="1" ht="15">
      <c r="A307" s="30"/>
      <c r="H307" s="52"/>
    </row>
    <row r="308" spans="1:8" s="7" customFormat="1" ht="15">
      <c r="A308" s="30"/>
      <c r="H308" s="52"/>
    </row>
    <row r="309" spans="1:8" s="7" customFormat="1" ht="15">
      <c r="A309" s="30"/>
      <c r="H309" s="52"/>
    </row>
    <row r="310" spans="1:8" s="7" customFormat="1" ht="15">
      <c r="A310" s="30"/>
      <c r="H310" s="52"/>
    </row>
    <row r="311" spans="1:8" s="7" customFormat="1" ht="15">
      <c r="A311" s="30"/>
      <c r="H311" s="52"/>
    </row>
    <row r="312" spans="1:8" s="7" customFormat="1" ht="15">
      <c r="A312" s="30"/>
      <c r="H312" s="52"/>
    </row>
    <row r="313" spans="1:8" s="7" customFormat="1" ht="15">
      <c r="A313" s="30"/>
      <c r="H313" s="52"/>
    </row>
    <row r="314" spans="1:8" s="7" customFormat="1" ht="15">
      <c r="A314" s="30"/>
      <c r="H314" s="52"/>
    </row>
    <row r="315" spans="1:8" s="7" customFormat="1" ht="15">
      <c r="A315" s="30"/>
      <c r="H315" s="52"/>
    </row>
    <row r="316" spans="1:8" s="7" customFormat="1" ht="15">
      <c r="A316" s="30"/>
      <c r="H316" s="52"/>
    </row>
    <row r="317" spans="1:8" s="7" customFormat="1" ht="15">
      <c r="A317" s="30"/>
      <c r="H317" s="52"/>
    </row>
    <row r="318" spans="1:8" s="7" customFormat="1" ht="15">
      <c r="A318" s="30"/>
      <c r="H318" s="52"/>
    </row>
    <row r="319" spans="1:8" s="7" customFormat="1" ht="15">
      <c r="A319" s="30"/>
      <c r="H319" s="52"/>
    </row>
    <row r="320" spans="1:8" s="7" customFormat="1" ht="15">
      <c r="A320" s="30"/>
      <c r="H320" s="52"/>
    </row>
    <row r="321" spans="1:8" s="7" customFormat="1" ht="15">
      <c r="A321" s="30"/>
      <c r="H321" s="52"/>
    </row>
    <row r="322" spans="1:8" s="7" customFormat="1" ht="15">
      <c r="A322" s="30"/>
      <c r="H322" s="52"/>
    </row>
    <row r="323" spans="1:8" s="7" customFormat="1" ht="15">
      <c r="A323" s="30"/>
      <c r="H323" s="52"/>
    </row>
    <row r="324" spans="1:8" s="7" customFormat="1" ht="15">
      <c r="A324" s="30"/>
      <c r="H324" s="52"/>
    </row>
    <row r="325" spans="1:8" s="7" customFormat="1" ht="15">
      <c r="A325" s="30"/>
      <c r="H325" s="52"/>
    </row>
    <row r="326" spans="1:8" s="7" customFormat="1" ht="15">
      <c r="A326" s="30"/>
      <c r="H326" s="52"/>
    </row>
    <row r="327" spans="1:8" s="7" customFormat="1" ht="15">
      <c r="A327" s="30"/>
      <c r="H327" s="52"/>
    </row>
    <row r="328" spans="1:8" s="7" customFormat="1" ht="15">
      <c r="A328" s="30"/>
      <c r="H328" s="52"/>
    </row>
    <row r="329" spans="1:8" s="7" customFormat="1" ht="15">
      <c r="A329" s="30"/>
      <c r="H329" s="52"/>
    </row>
    <row r="330" spans="1:8" s="7" customFormat="1" ht="15">
      <c r="A330" s="30"/>
      <c r="H330" s="52"/>
    </row>
    <row r="331" spans="1:8" s="7" customFormat="1" ht="15">
      <c r="A331" s="30"/>
      <c r="H331" s="52"/>
    </row>
    <row r="332" spans="1:8" s="7" customFormat="1" ht="15">
      <c r="A332" s="30"/>
      <c r="H332" s="52"/>
    </row>
    <row r="333" spans="1:8" s="7" customFormat="1" ht="15">
      <c r="A333" s="30"/>
      <c r="H333" s="52"/>
    </row>
    <row r="334" spans="1:8" s="7" customFormat="1" ht="15">
      <c r="A334" s="30"/>
      <c r="H334" s="52"/>
    </row>
    <row r="335" spans="1:8" s="7" customFormat="1" ht="15">
      <c r="A335" s="30"/>
      <c r="H335" s="52"/>
    </row>
    <row r="336" spans="1:8" s="7" customFormat="1" ht="15">
      <c r="A336" s="30"/>
      <c r="H336" s="52"/>
    </row>
    <row r="337" spans="1:8" s="7" customFormat="1" ht="15">
      <c r="A337" s="30"/>
      <c r="H337" s="52"/>
    </row>
    <row r="338" spans="1:8" s="7" customFormat="1" ht="15">
      <c r="A338" s="30"/>
      <c r="H338" s="52"/>
    </row>
    <row r="339" spans="1:8" s="7" customFormat="1" ht="15">
      <c r="A339" s="30"/>
      <c r="H339" s="52"/>
    </row>
    <row r="340" spans="1:8" s="7" customFormat="1" ht="15">
      <c r="A340" s="30"/>
      <c r="H340" s="52"/>
    </row>
    <row r="341" spans="1:8" s="7" customFormat="1" ht="15">
      <c r="A341" s="30"/>
      <c r="H341" s="52"/>
    </row>
    <row r="342" spans="1:8" s="7" customFormat="1" ht="15">
      <c r="A342" s="30"/>
      <c r="H342" s="52"/>
    </row>
    <row r="343" spans="1:8" s="7" customFormat="1" ht="15">
      <c r="A343" s="30"/>
      <c r="H343" s="52"/>
    </row>
    <row r="344" spans="1:8" s="7" customFormat="1" ht="15">
      <c r="A344" s="30"/>
      <c r="H344" s="52"/>
    </row>
    <row r="345" spans="1:8" s="7" customFormat="1" ht="15">
      <c r="A345" s="30"/>
      <c r="H345" s="52"/>
    </row>
    <row r="346" spans="1:8" s="7" customFormat="1" ht="15">
      <c r="A346" s="30"/>
      <c r="H346" s="52"/>
    </row>
    <row r="347" spans="1:8" s="7" customFormat="1" ht="15">
      <c r="A347" s="30"/>
      <c r="H347" s="52"/>
    </row>
    <row r="348" spans="1:8" s="7" customFormat="1" ht="15">
      <c r="A348" s="30"/>
      <c r="H348" s="52"/>
    </row>
    <row r="349" spans="1:8" s="7" customFormat="1" ht="15">
      <c r="A349" s="30"/>
      <c r="H349" s="52"/>
    </row>
    <row r="350" spans="1:8" s="7" customFormat="1" ht="15">
      <c r="A350" s="30"/>
      <c r="H350" s="52"/>
    </row>
    <row r="351" spans="1:8" s="7" customFormat="1" ht="15">
      <c r="A351" s="30"/>
      <c r="H351" s="52"/>
    </row>
    <row r="352" spans="1:8" s="7" customFormat="1" ht="15">
      <c r="A352" s="30"/>
      <c r="H352" s="52"/>
    </row>
    <row r="353" spans="1:8" s="7" customFormat="1" ht="15">
      <c r="A353" s="30"/>
      <c r="H353" s="52"/>
    </row>
    <row r="354" spans="1:8" s="7" customFormat="1" ht="15">
      <c r="A354" s="30"/>
      <c r="H354" s="52"/>
    </row>
    <row r="355" spans="1:8" s="7" customFormat="1" ht="15">
      <c r="A355" s="30"/>
      <c r="H355" s="52"/>
    </row>
    <row r="356" spans="1:8" s="7" customFormat="1" ht="15">
      <c r="A356" s="30"/>
      <c r="H356" s="52"/>
    </row>
    <row r="357" spans="1:8" s="7" customFormat="1" ht="15">
      <c r="A357" s="30"/>
      <c r="H357" s="52"/>
    </row>
    <row r="358" spans="1:8" s="7" customFormat="1" ht="15">
      <c r="A358" s="30"/>
      <c r="H358" s="52"/>
    </row>
    <row r="359" spans="1:8" s="7" customFormat="1" ht="15">
      <c r="A359" s="30"/>
      <c r="H359" s="52"/>
    </row>
    <row r="360" spans="1:8" s="7" customFormat="1" ht="15">
      <c r="A360" s="30"/>
      <c r="H360" s="52"/>
    </row>
    <row r="361" spans="1:8" s="7" customFormat="1" ht="15">
      <c r="A361" s="30"/>
      <c r="H361" s="52"/>
    </row>
    <row r="362" spans="1:8" s="7" customFormat="1" ht="15">
      <c r="A362" s="30"/>
      <c r="H362" s="52"/>
    </row>
    <row r="363" spans="1:8" s="7" customFormat="1" ht="15">
      <c r="A363" s="30"/>
      <c r="H363" s="52"/>
    </row>
    <row r="364" spans="1:8" s="7" customFormat="1" ht="15">
      <c r="A364" s="30"/>
      <c r="H364" s="52"/>
    </row>
    <row r="365" spans="1:8" s="7" customFormat="1" ht="15">
      <c r="A365" s="30"/>
      <c r="H365" s="52"/>
    </row>
    <row r="366" spans="1:8" s="7" customFormat="1" ht="15">
      <c r="A366" s="30"/>
      <c r="H366" s="52"/>
    </row>
    <row r="367" spans="1:8" s="7" customFormat="1" ht="15">
      <c r="A367" s="30"/>
      <c r="H367" s="52"/>
    </row>
    <row r="368" spans="1:8" s="7" customFormat="1" ht="15">
      <c r="A368" s="30"/>
      <c r="H368" s="52"/>
    </row>
    <row r="369" spans="1:8" s="7" customFormat="1" ht="15">
      <c r="A369" s="30"/>
      <c r="H369" s="52"/>
    </row>
    <row r="370" spans="1:8" s="7" customFormat="1" ht="15">
      <c r="A370" s="30"/>
      <c r="H370" s="52"/>
    </row>
    <row r="371" spans="1:8" s="7" customFormat="1" ht="15">
      <c r="A371" s="30"/>
      <c r="H371" s="52"/>
    </row>
    <row r="372" spans="1:8" s="7" customFormat="1" ht="15">
      <c r="A372" s="30"/>
      <c r="H372" s="52"/>
    </row>
    <row r="373" spans="1:8" s="7" customFormat="1" ht="15">
      <c r="A373" s="30"/>
      <c r="H373" s="52"/>
    </row>
    <row r="374" spans="1:8" s="7" customFormat="1" ht="15">
      <c r="A374" s="30"/>
      <c r="H374" s="52"/>
    </row>
    <row r="375" spans="1:8" s="7" customFormat="1" ht="15">
      <c r="A375" s="30"/>
      <c r="H375" s="52"/>
    </row>
    <row r="376" spans="1:8" s="7" customFormat="1" ht="15">
      <c r="A376" s="30"/>
      <c r="H376" s="52"/>
    </row>
    <row r="377" spans="1:8" s="7" customFormat="1" ht="15">
      <c r="A377" s="30"/>
      <c r="H377" s="52"/>
    </row>
    <row r="378" spans="1:8" s="7" customFormat="1" ht="15">
      <c r="A378" s="30"/>
      <c r="H378" s="52"/>
    </row>
    <row r="379" spans="1:8" s="7" customFormat="1" ht="15">
      <c r="A379" s="30"/>
      <c r="H379" s="52"/>
    </row>
    <row r="380" spans="1:8" s="7" customFormat="1" ht="15">
      <c r="A380" s="30"/>
      <c r="H380" s="52"/>
    </row>
    <row r="381" spans="1:8" s="7" customFormat="1" ht="15">
      <c r="A381" s="30"/>
      <c r="H381" s="52"/>
    </row>
    <row r="382" spans="1:8" s="7" customFormat="1" ht="15">
      <c r="A382" s="30"/>
      <c r="H382" s="52"/>
    </row>
    <row r="383" spans="1:8" s="7" customFormat="1" ht="15">
      <c r="A383" s="30"/>
      <c r="H383" s="52"/>
    </row>
    <row r="384" spans="1:8" s="7" customFormat="1" ht="15">
      <c r="A384" s="30"/>
      <c r="H384" s="52"/>
    </row>
    <row r="385" spans="1:8" s="7" customFormat="1" ht="15">
      <c r="A385" s="30"/>
      <c r="H385" s="52"/>
    </row>
    <row r="386" spans="1:8" s="7" customFormat="1" ht="15">
      <c r="A386" s="30"/>
      <c r="H386" s="52"/>
    </row>
    <row r="387" spans="1:8" s="7" customFormat="1" ht="15">
      <c r="A387" s="30"/>
      <c r="H387" s="52"/>
    </row>
    <row r="388" spans="1:8" s="7" customFormat="1" ht="15">
      <c r="A388" s="30"/>
      <c r="H388" s="52"/>
    </row>
    <row r="389" spans="1:8" s="7" customFormat="1" ht="15">
      <c r="A389" s="30"/>
      <c r="H389" s="52"/>
    </row>
    <row r="390" spans="1:8" s="7" customFormat="1" ht="15">
      <c r="A390" s="30"/>
      <c r="H390" s="52"/>
    </row>
    <row r="391" spans="1:8" s="7" customFormat="1" ht="15">
      <c r="A391" s="30"/>
      <c r="H391" s="52"/>
    </row>
    <row r="392" spans="1:8" s="7" customFormat="1" ht="15">
      <c r="A392" s="30"/>
      <c r="H392" s="52"/>
    </row>
    <row r="393" spans="1:8" s="7" customFormat="1" ht="15">
      <c r="A393" s="30"/>
      <c r="H393" s="52"/>
    </row>
    <row r="394" spans="1:8" s="7" customFormat="1" ht="15">
      <c r="A394" s="30"/>
      <c r="H394" s="52"/>
    </row>
    <row r="395" spans="1:8" s="7" customFormat="1" ht="15">
      <c r="A395" s="30"/>
      <c r="H395" s="52"/>
    </row>
    <row r="396" spans="1:8" s="7" customFormat="1" ht="15">
      <c r="A396" s="30"/>
      <c r="H396" s="52"/>
    </row>
    <row r="397" spans="1:8" s="7" customFormat="1" ht="15">
      <c r="A397" s="30"/>
      <c r="H397" s="52"/>
    </row>
    <row r="398" spans="1:8" s="7" customFormat="1" ht="15">
      <c r="A398" s="30"/>
      <c r="H398" s="52"/>
    </row>
    <row r="399" spans="1:8" s="7" customFormat="1" ht="15">
      <c r="A399" s="30"/>
      <c r="H399" s="52"/>
    </row>
    <row r="400" spans="1:8" s="7" customFormat="1" ht="15">
      <c r="A400" s="30"/>
      <c r="H400" s="52"/>
    </row>
    <row r="401" spans="1:8" s="7" customFormat="1" ht="15">
      <c r="A401" s="30"/>
      <c r="H401" s="52"/>
    </row>
    <row r="402" spans="1:8" s="7" customFormat="1" ht="15">
      <c r="A402" s="30"/>
      <c r="H402" s="52"/>
    </row>
    <row r="403" spans="1:8" s="7" customFormat="1" ht="15">
      <c r="A403" s="30"/>
      <c r="H403" s="52"/>
    </row>
    <row r="404" spans="1:8" s="7" customFormat="1" ht="15">
      <c r="A404" s="30"/>
      <c r="H404" s="52"/>
    </row>
    <row r="405" spans="1:8" s="7" customFormat="1" ht="15">
      <c r="A405" s="30"/>
      <c r="H405" s="52"/>
    </row>
    <row r="406" spans="1:8" s="7" customFormat="1" ht="15">
      <c r="A406" s="30"/>
      <c r="H406" s="52"/>
    </row>
    <row r="407" spans="1:8" s="7" customFormat="1" ht="15">
      <c r="A407" s="30"/>
      <c r="H407" s="52"/>
    </row>
    <row r="408" spans="1:8" s="7" customFormat="1" ht="15">
      <c r="A408" s="30"/>
      <c r="H408" s="52"/>
    </row>
    <row r="409" spans="1:8" s="7" customFormat="1" ht="15">
      <c r="A409" s="30"/>
      <c r="H409" s="52"/>
    </row>
    <row r="410" spans="1:8" s="7" customFormat="1" ht="15">
      <c r="A410" s="30"/>
      <c r="H410" s="52"/>
    </row>
    <row r="411" spans="1:8" s="7" customFormat="1" ht="15">
      <c r="A411" s="30"/>
      <c r="H411" s="52"/>
    </row>
    <row r="412" spans="1:8" s="7" customFormat="1" ht="15">
      <c r="A412" s="30"/>
      <c r="H412" s="52"/>
    </row>
    <row r="413" spans="1:8" s="7" customFormat="1" ht="15">
      <c r="A413" s="30"/>
      <c r="H413" s="52"/>
    </row>
    <row r="414" spans="1:8" s="7" customFormat="1" ht="15">
      <c r="A414" s="30"/>
      <c r="H414" s="52"/>
    </row>
    <row r="415" spans="1:8" s="7" customFormat="1" ht="15">
      <c r="A415" s="30"/>
      <c r="H415" s="52"/>
    </row>
    <row r="416" spans="1:8" s="7" customFormat="1" ht="15">
      <c r="A416" s="30"/>
      <c r="H416" s="52"/>
    </row>
    <row r="417" spans="1:8" s="7" customFormat="1" ht="15">
      <c r="A417" s="30"/>
      <c r="H417" s="52"/>
    </row>
    <row r="418" spans="1:8" s="7" customFormat="1" ht="15">
      <c r="A418" s="30"/>
      <c r="H418" s="52"/>
    </row>
    <row r="419" spans="1:8" s="7" customFormat="1" ht="15">
      <c r="A419" s="30"/>
      <c r="H419" s="52"/>
    </row>
    <row r="420" spans="1:8" s="7" customFormat="1" ht="15">
      <c r="A420" s="30"/>
      <c r="H420" s="52"/>
    </row>
    <row r="421" spans="1:8" s="7" customFormat="1" ht="15">
      <c r="A421" s="30"/>
      <c r="H421" s="52"/>
    </row>
    <row r="422" spans="1:8" s="7" customFormat="1" ht="15">
      <c r="A422" s="30"/>
      <c r="H422" s="52"/>
    </row>
    <row r="423" spans="1:8" s="7" customFormat="1" ht="15">
      <c r="A423" s="30"/>
      <c r="H423" s="52"/>
    </row>
    <row r="424" spans="1:8" s="7" customFormat="1" ht="15">
      <c r="A424" s="30"/>
      <c r="H424" s="52"/>
    </row>
    <row r="425" spans="1:8" s="7" customFormat="1" ht="15">
      <c r="A425" s="30"/>
      <c r="H425" s="52"/>
    </row>
    <row r="426" spans="1:8" s="7" customFormat="1" ht="15">
      <c r="A426" s="30"/>
      <c r="H426" s="52"/>
    </row>
    <row r="427" spans="1:8" s="7" customFormat="1" ht="15">
      <c r="A427" s="30"/>
      <c r="H427" s="52"/>
    </row>
    <row r="428" spans="1:8" s="7" customFormat="1" ht="15">
      <c r="A428" s="30"/>
      <c r="H428" s="52"/>
    </row>
    <row r="429" spans="1:8" s="7" customFormat="1" ht="15">
      <c r="A429" s="30"/>
      <c r="H429" s="52"/>
    </row>
    <row r="430" spans="1:8" s="7" customFormat="1" ht="15">
      <c r="A430" s="30"/>
      <c r="H430" s="52"/>
    </row>
    <row r="431" spans="1:8" s="7" customFormat="1" ht="15">
      <c r="A431" s="30"/>
      <c r="H431" s="52"/>
    </row>
    <row r="432" spans="1:8" s="7" customFormat="1" ht="15">
      <c r="A432" s="30"/>
      <c r="H432" s="52"/>
    </row>
    <row r="433" spans="1:8" s="7" customFormat="1" ht="15">
      <c r="A433" s="30"/>
      <c r="H433" s="52"/>
    </row>
    <row r="434" spans="1:8" s="7" customFormat="1" ht="15">
      <c r="A434" s="30"/>
      <c r="H434" s="52"/>
    </row>
    <row r="435" spans="1:8" s="7" customFormat="1" ht="15">
      <c r="A435" s="30"/>
      <c r="H435" s="52"/>
    </row>
    <row r="436" spans="1:8" s="7" customFormat="1" ht="15">
      <c r="A436" s="30"/>
      <c r="H436" s="52"/>
    </row>
    <row r="437" spans="1:8" s="7" customFormat="1" ht="15">
      <c r="A437" s="30"/>
      <c r="H437" s="52"/>
    </row>
    <row r="438" spans="1:8" s="7" customFormat="1" ht="15">
      <c r="A438" s="30"/>
      <c r="H438" s="52"/>
    </row>
    <row r="439" spans="1:8" s="7" customFormat="1" ht="15">
      <c r="A439" s="30"/>
      <c r="H439" s="52"/>
    </row>
    <row r="440" spans="1:8" s="7" customFormat="1" ht="15">
      <c r="A440" s="30"/>
      <c r="H440" s="52"/>
    </row>
    <row r="441" spans="1:8" s="7" customFormat="1" ht="15">
      <c r="A441" s="30"/>
      <c r="H441" s="52"/>
    </row>
    <row r="442" spans="1:8" s="7" customFormat="1" ht="15">
      <c r="A442" s="30"/>
      <c r="H442" s="52"/>
    </row>
    <row r="443" spans="1:8" s="7" customFormat="1" ht="15">
      <c r="A443" s="30"/>
      <c r="H443" s="52"/>
    </row>
    <row r="444" spans="1:8" s="7" customFormat="1" ht="15">
      <c r="A444" s="30"/>
      <c r="H444" s="52"/>
    </row>
    <row r="445" spans="1:8" s="7" customFormat="1" ht="15">
      <c r="A445" s="30"/>
      <c r="H445" s="52"/>
    </row>
    <row r="446" spans="1:8" s="7" customFormat="1" ht="15">
      <c r="A446" s="30"/>
      <c r="H446" s="52"/>
    </row>
    <row r="447" spans="1:8" s="7" customFormat="1" ht="15">
      <c r="A447" s="30"/>
      <c r="H447" s="52"/>
    </row>
    <row r="448" spans="1:8" s="7" customFormat="1" ht="15">
      <c r="A448" s="30"/>
      <c r="H448" s="52"/>
    </row>
    <row r="449" spans="1:8" s="7" customFormat="1" ht="15">
      <c r="A449" s="30"/>
      <c r="H449" s="52"/>
    </row>
    <row r="450" spans="1:8" s="7" customFormat="1" ht="15">
      <c r="A450" s="30"/>
      <c r="H450" s="52"/>
    </row>
    <row r="451" spans="1:8" s="7" customFormat="1" ht="15">
      <c r="A451" s="30"/>
      <c r="H451" s="52"/>
    </row>
    <row r="452" spans="1:8" s="7" customFormat="1" ht="15">
      <c r="A452" s="30"/>
      <c r="H452" s="52"/>
    </row>
    <row r="453" spans="1:8" s="7" customFormat="1" ht="15">
      <c r="A453" s="30"/>
      <c r="H453" s="52"/>
    </row>
    <row r="454" spans="1:8" s="7" customFormat="1" ht="15">
      <c r="A454" s="30"/>
      <c r="H454" s="52"/>
    </row>
    <row r="455" spans="1:8" s="7" customFormat="1" ht="15">
      <c r="A455" s="30"/>
      <c r="H455" s="52"/>
    </row>
    <row r="456" spans="1:8" s="7" customFormat="1" ht="15">
      <c r="A456" s="30"/>
      <c r="H456" s="52"/>
    </row>
    <row r="457" spans="1:8" s="7" customFormat="1" ht="15">
      <c r="A457" s="30"/>
      <c r="H457" s="52"/>
    </row>
    <row r="458" spans="1:8" s="7" customFormat="1" ht="15">
      <c r="A458" s="30"/>
      <c r="H458" s="52"/>
    </row>
    <row r="459" spans="1:8" s="7" customFormat="1" ht="15">
      <c r="A459" s="30"/>
      <c r="H459" s="52"/>
    </row>
    <row r="460" spans="1:8" s="7" customFormat="1" ht="15">
      <c r="A460" s="30"/>
      <c r="H460" s="52"/>
    </row>
    <row r="461" spans="1:8" s="7" customFormat="1" ht="15">
      <c r="A461" s="30"/>
      <c r="H461" s="52"/>
    </row>
    <row r="462" spans="1:8" s="7" customFormat="1" ht="15">
      <c r="A462" s="30"/>
      <c r="H462" s="52"/>
    </row>
    <row r="463" spans="1:8" s="7" customFormat="1" ht="15">
      <c r="A463" s="30"/>
      <c r="H463" s="52"/>
    </row>
    <row r="464" spans="1:8" s="7" customFormat="1" ht="15">
      <c r="A464" s="30"/>
      <c r="H464" s="52"/>
    </row>
    <row r="465" spans="1:8" s="7" customFormat="1" ht="15">
      <c r="A465" s="30"/>
      <c r="H465" s="52"/>
    </row>
    <row r="466" spans="1:8" s="7" customFormat="1" ht="15">
      <c r="A466" s="30"/>
      <c r="H466" s="52"/>
    </row>
    <row r="467" spans="1:8" s="7" customFormat="1" ht="15">
      <c r="A467" s="30"/>
      <c r="H467" s="52"/>
    </row>
    <row r="468" spans="1:8" s="7" customFormat="1" ht="15">
      <c r="A468" s="30"/>
      <c r="H468" s="52"/>
    </row>
    <row r="469" spans="1:8" s="7" customFormat="1" ht="15">
      <c r="A469" s="30"/>
      <c r="H469" s="52"/>
    </row>
    <row r="470" spans="1:8" s="7" customFormat="1" ht="15">
      <c r="A470" s="30"/>
      <c r="H470" s="52"/>
    </row>
    <row r="471" spans="1:8" s="7" customFormat="1" ht="15">
      <c r="A471" s="30"/>
      <c r="H471" s="52"/>
    </row>
    <row r="472" spans="1:8" s="7" customFormat="1" ht="15">
      <c r="A472" s="30"/>
      <c r="H472" s="52"/>
    </row>
    <row r="473" spans="1:8" s="7" customFormat="1" ht="15">
      <c r="A473" s="30"/>
      <c r="H473" s="52"/>
    </row>
    <row r="474" spans="1:8" s="7" customFormat="1" ht="15">
      <c r="A474" s="30"/>
      <c r="H474" s="52"/>
    </row>
    <row r="475" spans="1:8" s="7" customFormat="1" ht="15">
      <c r="A475" s="30"/>
      <c r="H475" s="52"/>
    </row>
    <row r="476" spans="1:8" s="7" customFormat="1" ht="15">
      <c r="A476" s="30"/>
      <c r="H476" s="52"/>
    </row>
    <row r="477" spans="1:8" s="7" customFormat="1" ht="15">
      <c r="A477" s="30"/>
      <c r="H477" s="52"/>
    </row>
    <row r="478" spans="1:8" s="7" customFormat="1" ht="15">
      <c r="A478" s="30"/>
      <c r="H478" s="52"/>
    </row>
    <row r="479" spans="1:8" s="7" customFormat="1" ht="15">
      <c r="A479" s="30"/>
      <c r="H479" s="52"/>
    </row>
    <row r="480" spans="1:8" s="7" customFormat="1" ht="15">
      <c r="A480" s="30"/>
      <c r="H480" s="52"/>
    </row>
    <row r="481" spans="1:8" s="7" customFormat="1" ht="15">
      <c r="A481" s="30"/>
      <c r="H481" s="52"/>
    </row>
    <row r="482" spans="1:8" s="7" customFormat="1" ht="15">
      <c r="A482" s="30"/>
      <c r="H482" s="52"/>
    </row>
    <row r="483" spans="1:8" s="7" customFormat="1" ht="15">
      <c r="A483" s="30"/>
      <c r="H483" s="52"/>
    </row>
    <row r="484" spans="1:8" s="7" customFormat="1" ht="15">
      <c r="A484" s="30"/>
      <c r="H484" s="52"/>
    </row>
    <row r="485" spans="1:8" s="7" customFormat="1" ht="15">
      <c r="A485" s="30"/>
      <c r="H485" s="52"/>
    </row>
    <row r="486" spans="1:8" s="7" customFormat="1" ht="15">
      <c r="A486" s="30"/>
      <c r="H486" s="52"/>
    </row>
    <row r="487" spans="1:8" s="7" customFormat="1" ht="15">
      <c r="A487" s="30"/>
      <c r="H487" s="52"/>
    </row>
    <row r="488" spans="1:8" s="7" customFormat="1" ht="15">
      <c r="A488" s="30"/>
      <c r="H488" s="52"/>
    </row>
    <row r="489" spans="1:8" s="7" customFormat="1" ht="15">
      <c r="A489" s="30"/>
      <c r="H489" s="52"/>
    </row>
    <row r="490" spans="1:8" s="7" customFormat="1" ht="15">
      <c r="A490" s="30"/>
      <c r="H490" s="52"/>
    </row>
    <row r="491" spans="1:8" s="7" customFormat="1" ht="15">
      <c r="A491" s="30"/>
      <c r="H491" s="52"/>
    </row>
    <row r="492" spans="1:8" s="7" customFormat="1" ht="15">
      <c r="A492" s="30"/>
      <c r="H492" s="52"/>
    </row>
    <row r="493" spans="1:8" s="7" customFormat="1" ht="15">
      <c r="A493" s="30"/>
      <c r="H493" s="52"/>
    </row>
    <row r="494" spans="1:8" s="7" customFormat="1" ht="15">
      <c r="A494" s="30"/>
      <c r="H494" s="52"/>
    </row>
    <row r="495" spans="1:8" s="7" customFormat="1" ht="15">
      <c r="A495" s="30"/>
      <c r="H495" s="52"/>
    </row>
    <row r="496" spans="1:8" s="7" customFormat="1" ht="15">
      <c r="A496" s="30"/>
      <c r="H496" s="52"/>
    </row>
    <row r="497" spans="1:8" s="7" customFormat="1" ht="15">
      <c r="A497" s="30"/>
      <c r="H497" s="52"/>
    </row>
    <row r="498" spans="1:8" s="7" customFormat="1" ht="15">
      <c r="A498" s="30"/>
      <c r="H498" s="52"/>
    </row>
    <row r="499" spans="1:8" s="7" customFormat="1" ht="15">
      <c r="A499" s="30"/>
      <c r="H499" s="52"/>
    </row>
    <row r="500" spans="1:8" s="7" customFormat="1" ht="15">
      <c r="A500" s="30"/>
      <c r="H500" s="52"/>
    </row>
    <row r="501" spans="1:8" s="7" customFormat="1" ht="15">
      <c r="A501" s="30"/>
      <c r="H501" s="52"/>
    </row>
    <row r="502" spans="1:8" s="7" customFormat="1" ht="15">
      <c r="A502" s="30"/>
      <c r="H502" s="52"/>
    </row>
    <row r="503" spans="1:8" s="7" customFormat="1" ht="15">
      <c r="A503" s="30"/>
      <c r="H503" s="52"/>
    </row>
    <row r="504" spans="1:8" s="7" customFormat="1" ht="15">
      <c r="A504" s="30"/>
      <c r="H504" s="52"/>
    </row>
    <row r="505" spans="1:8" s="7" customFormat="1" ht="15">
      <c r="A505" s="30"/>
      <c r="H505" s="52"/>
    </row>
    <row r="506" spans="1:8" s="7" customFormat="1" ht="15">
      <c r="A506" s="30"/>
      <c r="H506" s="52"/>
    </row>
    <row r="507" spans="1:8" s="7" customFormat="1" ht="15">
      <c r="A507" s="30"/>
      <c r="H507" s="52"/>
    </row>
    <row r="508" spans="1:8" s="7" customFormat="1" ht="15">
      <c r="A508" s="30"/>
      <c r="H508" s="52"/>
    </row>
    <row r="509" spans="1:8" s="7" customFormat="1" ht="15">
      <c r="A509" s="30"/>
      <c r="H509" s="52"/>
    </row>
    <row r="510" spans="1:8" s="7" customFormat="1" ht="15">
      <c r="A510" s="30"/>
      <c r="H510" s="52"/>
    </row>
    <row r="511" spans="1:8" s="7" customFormat="1" ht="15">
      <c r="A511" s="30"/>
      <c r="H511" s="52"/>
    </row>
    <row r="512" spans="1:8" s="7" customFormat="1" ht="15">
      <c r="A512" s="30"/>
      <c r="H512" s="52"/>
    </row>
    <row r="513" spans="1:8" s="7" customFormat="1" ht="15">
      <c r="A513" s="30"/>
      <c r="H513" s="52"/>
    </row>
    <row r="514" spans="1:8" s="7" customFormat="1" ht="15">
      <c r="A514" s="30"/>
      <c r="H514" s="52"/>
    </row>
    <row r="515" spans="1:8" s="7" customFormat="1" ht="15">
      <c r="A515" s="30"/>
      <c r="H515" s="52"/>
    </row>
    <row r="516" spans="1:8" s="7" customFormat="1" ht="15">
      <c r="A516" s="30"/>
      <c r="H516" s="52"/>
    </row>
    <row r="517" spans="1:8" s="7" customFormat="1" ht="15">
      <c r="A517" s="30"/>
      <c r="H517" s="52"/>
    </row>
    <row r="518" spans="1:8" s="7" customFormat="1" ht="15">
      <c r="A518" s="30"/>
      <c r="H518" s="52"/>
    </row>
    <row r="519" spans="1:8" s="7" customFormat="1" ht="15">
      <c r="A519" s="30"/>
      <c r="H519" s="52"/>
    </row>
    <row r="520" spans="1:8" s="7" customFormat="1" ht="15">
      <c r="A520" s="30"/>
      <c r="H520" s="52"/>
    </row>
    <row r="521" spans="1:8" s="7" customFormat="1" ht="15">
      <c r="A521" s="30"/>
      <c r="H521" s="52"/>
    </row>
    <row r="522" spans="1:8" s="7" customFormat="1" ht="15">
      <c r="A522" s="30"/>
      <c r="H522" s="52"/>
    </row>
    <row r="523" spans="1:8" s="7" customFormat="1" ht="15">
      <c r="A523" s="30"/>
      <c r="H523" s="52"/>
    </row>
    <row r="524" spans="1:8" s="7" customFormat="1" ht="15">
      <c r="A524" s="30"/>
      <c r="H524" s="52"/>
    </row>
    <row r="525" spans="1:8" s="7" customFormat="1" ht="15">
      <c r="A525" s="30"/>
      <c r="H525" s="52"/>
    </row>
    <row r="526" spans="1:8" s="7" customFormat="1" ht="15">
      <c r="A526" s="30"/>
      <c r="H526" s="52"/>
    </row>
    <row r="527" spans="1:8" s="7" customFormat="1" ht="15">
      <c r="A527" s="30"/>
      <c r="H527" s="52"/>
    </row>
    <row r="528" spans="1:8" s="7" customFormat="1" ht="15">
      <c r="A528" s="30"/>
      <c r="H528" s="52"/>
    </row>
    <row r="529" spans="1:8" s="7" customFormat="1" ht="15">
      <c r="A529" s="30"/>
      <c r="H529" s="52"/>
    </row>
    <row r="530" spans="1:8" s="7" customFormat="1" ht="15">
      <c r="A530" s="30"/>
      <c r="H530" s="52"/>
    </row>
    <row r="531" spans="1:8" s="7" customFormat="1" ht="15">
      <c r="A531" s="30"/>
      <c r="H531" s="52"/>
    </row>
    <row r="532" spans="1:8" s="7" customFormat="1" ht="15">
      <c r="A532" s="30"/>
      <c r="H532" s="52"/>
    </row>
    <row r="533" spans="1:8" s="7" customFormat="1" ht="15">
      <c r="A533" s="30"/>
      <c r="H533" s="52"/>
    </row>
    <row r="534" spans="1:8" s="7" customFormat="1" ht="15">
      <c r="A534" s="30"/>
      <c r="H534" s="52"/>
    </row>
    <row r="535" spans="1:8" s="7" customFormat="1" ht="15">
      <c r="A535" s="30"/>
      <c r="H535" s="52"/>
    </row>
    <row r="536" spans="1:8" s="7" customFormat="1" ht="15">
      <c r="A536" s="30"/>
      <c r="H536" s="52"/>
    </row>
    <row r="537" spans="1:8" s="7" customFormat="1" ht="15">
      <c r="A537" s="30"/>
      <c r="H537" s="52"/>
    </row>
    <row r="538" spans="1:8" s="7" customFormat="1" ht="15">
      <c r="A538" s="30"/>
      <c r="H538" s="52"/>
    </row>
    <row r="539" spans="1:8" s="7" customFormat="1" ht="15">
      <c r="A539" s="30"/>
      <c r="H539" s="52"/>
    </row>
    <row r="540" spans="1:8" s="7" customFormat="1" ht="15">
      <c r="A540" s="30"/>
      <c r="H540" s="52"/>
    </row>
    <row r="541" spans="1:8" s="7" customFormat="1" ht="15">
      <c r="A541" s="30"/>
      <c r="H541" s="52"/>
    </row>
    <row r="542" spans="1:8" s="7" customFormat="1" ht="15">
      <c r="A542" s="30"/>
      <c r="H542" s="52"/>
    </row>
    <row r="543" spans="1:8" s="7" customFormat="1" ht="15">
      <c r="A543" s="30"/>
      <c r="H543" s="52"/>
    </row>
    <row r="544" spans="1:8" s="7" customFormat="1" ht="15">
      <c r="A544" s="30"/>
      <c r="H544" s="52"/>
    </row>
    <row r="545" spans="1:8" s="7" customFormat="1" ht="15">
      <c r="A545" s="30"/>
      <c r="H545" s="52"/>
    </row>
    <row r="546" spans="1:8" s="7" customFormat="1" ht="15">
      <c r="A546" s="30"/>
      <c r="H546" s="52"/>
    </row>
    <row r="547" spans="1:8" s="7" customFormat="1" ht="15">
      <c r="A547" s="30"/>
      <c r="H547" s="52"/>
    </row>
    <row r="548" spans="1:8" s="7" customFormat="1" ht="15">
      <c r="A548" s="30"/>
      <c r="H548" s="52"/>
    </row>
    <row r="549" spans="1:8" s="7" customFormat="1" ht="15">
      <c r="A549" s="30"/>
      <c r="H549" s="52"/>
    </row>
    <row r="550" spans="1:8" s="7" customFormat="1" ht="15">
      <c r="A550" s="30"/>
      <c r="H550" s="52"/>
    </row>
    <row r="551" spans="1:8" s="7" customFormat="1" ht="15">
      <c r="A551" s="30"/>
      <c r="H551" s="52"/>
    </row>
    <row r="552" spans="1:8" s="7" customFormat="1" ht="15">
      <c r="A552" s="30"/>
      <c r="H552" s="52"/>
    </row>
    <row r="553" spans="1:8" s="7" customFormat="1" ht="15">
      <c r="A553" s="30"/>
      <c r="H553" s="52"/>
    </row>
    <row r="554" spans="1:8" s="7" customFormat="1" ht="15">
      <c r="A554" s="30"/>
      <c r="H554" s="52"/>
    </row>
    <row r="555" spans="1:8" s="7" customFormat="1" ht="15">
      <c r="A555" s="30"/>
      <c r="H555" s="52"/>
    </row>
    <row r="556" spans="1:8" s="7" customFormat="1" ht="15">
      <c r="A556" s="30"/>
      <c r="H556" s="52"/>
    </row>
    <row r="557" spans="1:8" s="7" customFormat="1" ht="15">
      <c r="A557" s="30"/>
      <c r="H557" s="52"/>
    </row>
    <row r="558" spans="1:8" s="7" customFormat="1" ht="15">
      <c r="A558" s="30"/>
      <c r="H558" s="52"/>
    </row>
  </sheetData>
  <mergeCells count="8">
    <mergeCell ref="D59:H59"/>
    <mergeCell ref="B59:C59"/>
    <mergeCell ref="G5:H5"/>
    <mergeCell ref="E5:F5"/>
    <mergeCell ref="A2:J2"/>
    <mergeCell ref="A3:J3"/>
    <mergeCell ref="A1:I1"/>
    <mergeCell ref="I20:I2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KBN</cp:lastModifiedBy>
  <cp:lastPrinted>2010-01-24T11:05:15Z</cp:lastPrinted>
  <dcterms:created xsi:type="dcterms:W3CDTF">2007-03-29T00:20:30Z</dcterms:created>
  <dcterms:modified xsi:type="dcterms:W3CDTF">2010-01-24T11:05:20Z</dcterms:modified>
  <cp:category/>
  <cp:version/>
  <cp:contentType/>
  <cp:contentStatus/>
</cp:coreProperties>
</file>